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180" windowWidth="23016" windowHeight="859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B29" i="2" l="1"/>
  <c r="C31" i="8"/>
  <c r="D119" i="3" l="1"/>
  <c r="D75" i="3" l="1"/>
  <c r="B34" i="7" l="1"/>
  <c r="B9" i="6"/>
  <c r="D93" i="3"/>
  <c r="D87" i="3"/>
  <c r="D69" i="3"/>
  <c r="D57" i="3"/>
  <c r="D47" i="3"/>
  <c r="D35" i="3"/>
  <c r="D23" i="3"/>
  <c r="D12" i="3"/>
  <c r="B7" i="1"/>
</calcChain>
</file>

<file path=xl/sharedStrings.xml><?xml version="1.0" encoding="utf-8"?>
<sst xmlns="http://schemas.openxmlformats.org/spreadsheetml/2006/main" count="301" uniqueCount="252">
  <si>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</si>
  <si>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</si>
  <si>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</si>
  <si>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</si>
  <si>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</si>
  <si>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</si>
  <si>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</si>
  <si>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</si>
  <si>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</si>
  <si>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</si>
  <si>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</si>
  <si>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</si>
  <si>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</si>
  <si>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</si>
  <si>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</si>
  <si>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</si>
  <si>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</si>
  <si>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</si>
  <si>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</si>
  <si>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</si>
  <si>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</si>
  <si>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</si>
  <si>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</si>
  <si>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</si>
  <si>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</si>
  <si>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</si>
  <si>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</si>
  <si>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</si>
  <si>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</si>
  <si>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</si>
  <si>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</si>
  <si>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</si>
  <si>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</si>
  <si>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</si>
  <si>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</si>
  <si>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</si>
  <si>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</si>
  <si>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</si>
  <si>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</si>
  <si>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</si>
  <si>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</si>
  <si>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</si>
  <si>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</si>
  <si>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</si>
  <si>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</si>
  <si>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</si>
  <si>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</si>
  <si>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</si>
  <si>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</si>
  <si>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</si>
  <si>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</si>
  <si>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</si>
  <si>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</si>
  <si>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</si>
  <si>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</si>
  <si>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</si>
  <si>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</si>
  <si>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</si>
  <si>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</si>
  <si>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</si>
  <si>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</si>
  <si>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</si>
  <si>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</si>
  <si>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</si>
  <si>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</si>
  <si>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</si>
  <si>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</si>
  <si>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</si>
  <si>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</si>
  <si>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</si>
  <si>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</si>
  <si>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</si>
  <si>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</si>
  <si>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</si>
  <si>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</si>
  <si>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</si>
  <si>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</si>
  <si>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</si>
  <si>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</si>
  <si>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</si>
  <si>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</si>
  <si>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</si>
  <si>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</si>
  <si>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</si>
  <si>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</si>
  <si>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</si>
  <si>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</si>
  <si>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</si>
  <si>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</si>
  <si>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</si>
  <si>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</si>
  <si>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</si>
  <si>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</si>
  <si>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</si>
  <si>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</si>
  <si>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</si>
  <si>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</si>
  <si>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</si>
  <si>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</si>
  <si>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</si>
  <si>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</si>
  <si>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</si>
  <si>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</si>
  <si>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</si>
  <si>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</si>
  <si>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</si>
  <si>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</si>
  <si>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</si>
  <si>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</si>
  <si>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</si>
  <si>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</si>
  <si>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</si>
  <si>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</si>
  <si>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</si>
  <si>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</si>
  <si>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</si>
  <si>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</si>
  <si>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</si>
  <si>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</si>
  <si>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</si>
  <si>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</si>
  <si>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</si>
  <si>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</si>
  <si>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</si>
  <si>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</si>
  <si>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</si>
  <si>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</si>
  <si>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</si>
  <si>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</si>
  <si>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</si>
  <si>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</si>
  <si>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</si>
  <si>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</si>
  <si>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</si>
  <si>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</si>
  <si>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</si>
  <si>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</si>
  <si>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</si>
  <si>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</si>
  <si>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</si>
  <si>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</si>
  <si>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</si>
  <si>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</si>
  <si>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</si>
  <si>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</si>
  <si>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</si>
  <si>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</si>
  <si>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</si>
  <si>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</si>
  <si>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</si>
  <si>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</si>
  <si>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</si>
  <si>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</si>
  <si>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</si>
  <si>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</si>
  <si>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</si>
  <si>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</si>
  <si>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</si>
  <si>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</si>
  <si>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</si>
  <si>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</si>
  <si>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</si>
  <si>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</si>
  <si>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</si>
  <si>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</si>
  <si>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</si>
  <si>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</si>
  <si>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</si>
  <si>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</si>
  <si>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</si>
  <si>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</si>
  <si>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</si>
  <si>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</si>
  <si>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</si>
  <si>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</si>
  <si>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</si>
  <si>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</si>
  <si>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</si>
  <si>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</si>
  <si>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</si>
  <si>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</si>
  <si>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</si>
  <si>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</si>
  <si>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</si>
  <si>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</si>
  <si>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</si>
  <si>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</si>
  <si>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</si>
  <si>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</si>
  <si>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</si>
  <si>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</si>
  <si>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</si>
  <si>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</si>
  <si>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</si>
  <si>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</si>
  <si>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</si>
  <si>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</si>
  <si>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</si>
  <si>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</si>
  <si>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</si>
  <si>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</si>
  <si>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</si>
  <si>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</si>
  <si>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</si>
  <si>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</si>
  <si>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</si>
  <si>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</si>
  <si>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</si>
  <si>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</si>
  <si>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</si>
  <si>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</si>
  <si>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</si>
  <si>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</si>
  <si>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</si>
  <si>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</si>
  <si>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</si>
  <si>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</si>
  <si>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</si>
  <si>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</si>
  <si>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</si>
  <si>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</si>
  <si>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</si>
  <si>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</si>
  <si>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</si>
  <si>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</si>
  <si>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</si>
  <si>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</si>
  <si>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</si>
  <si>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</si>
  <si>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</si>
  <si>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</si>
  <si>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</si>
  <si>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</si>
  <si>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</si>
  <si>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</si>
  <si>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</si>
  <si>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</si>
  <si>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</si>
  <si>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</si>
  <si>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</si>
  <si>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</si>
  <si>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</si>
  <si>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</si>
  <si>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</si>
  <si>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</si>
  <si>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</si>
  <si>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</si>
  <si>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 xml:space="preserve">Contraloría </t>
  </si>
  <si>
    <t>De $186,792.73 a $1,307,669.04 anuales</t>
  </si>
  <si>
    <t>Fomento Agropecuario</t>
  </si>
  <si>
    <t>DIF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</si>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</sst>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44" fontId="6" fillId="3" borderId="0" xfId="19" applyFont="1" applyFill="1" applyBorder="1" applyAlignment="1">
      <alignment horizontal="center" vertical="center" wrapText="1"/>
    </xf>
    <xf numFmtId="44" fontId="2" fillId="3" borderId="0" xfId="19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5" t="s">
        <v>2</v>
      </c>
      <c r="C1" s="135" t="s">
        <v>3</v>
      </c>
    </row>
    <row r="2" spans="1:3" x14ac:dyDescent="0.3">
      <c r="A2" s="50" t="s">
        <v>149</v>
      </c>
      <c r="B2" s="135"/>
      <c r="C2" s="135"/>
    </row>
    <row r="3" spans="1:3" x14ac:dyDescent="0.3">
      <c r="A3" s="51" t="s">
        <v>150</v>
      </c>
      <c r="B3" s="45">
        <v>1207674</v>
      </c>
      <c r="C3" s="52">
        <v>1.1219796513642362E-2</v>
      </c>
    </row>
    <row r="4" spans="1:3" x14ac:dyDescent="0.3">
      <c r="A4" s="53" t="s">
        <v>151</v>
      </c>
      <c r="B4" s="46">
        <v>5343603</v>
      </c>
      <c r="C4" s="54">
        <v>4.9644306584135177E-2</v>
      </c>
    </row>
    <row r="5" spans="1:3" x14ac:dyDescent="0.3">
      <c r="A5" s="51" t="s">
        <v>247</v>
      </c>
      <c r="B5" s="45">
        <v>2822267</v>
      </c>
      <c r="C5" s="52">
        <v>2.6220040712284842E-2</v>
      </c>
    </row>
    <row r="6" spans="1:3" x14ac:dyDescent="0.3">
      <c r="A6" s="53" t="s">
        <v>152</v>
      </c>
      <c r="B6" s="46">
        <v>9884616</v>
      </c>
      <c r="C6" s="54">
        <v>9.1832216422224458E-2</v>
      </c>
    </row>
    <row r="7" spans="1:3" x14ac:dyDescent="0.3">
      <c r="A7" s="51" t="s">
        <v>153</v>
      </c>
      <c r="B7" s="45">
        <v>33093774</v>
      </c>
      <c r="C7" s="52">
        <v>0.30745500039618989</v>
      </c>
    </row>
    <row r="8" spans="1:3" x14ac:dyDescent="0.3">
      <c r="A8" s="53" t="s">
        <v>154</v>
      </c>
      <c r="B8" s="46">
        <v>31986618</v>
      </c>
      <c r="C8" s="54">
        <v>0.29716905813953931</v>
      </c>
    </row>
    <row r="9" spans="1:3" x14ac:dyDescent="0.3">
      <c r="A9" s="51" t="s">
        <v>155</v>
      </c>
      <c r="B9" s="45">
        <v>17560614</v>
      </c>
      <c r="C9" s="52">
        <v>0.16314544797239922</v>
      </c>
    </row>
    <row r="10" spans="1:3" x14ac:dyDescent="0.3">
      <c r="A10" s="53" t="s">
        <v>249</v>
      </c>
      <c r="B10" s="46">
        <v>2289796</v>
      </c>
      <c r="C10" s="54">
        <v>2.1273162440983432E-2</v>
      </c>
    </row>
    <row r="11" spans="1:3" x14ac:dyDescent="0.3">
      <c r="A11" s="51" t="s">
        <v>250</v>
      </c>
      <c r="B11" s="45">
        <v>2742175</v>
      </c>
      <c r="C11" s="52">
        <v>2.5475952537520261E-2</v>
      </c>
    </row>
    <row r="12" spans="1:3" x14ac:dyDescent="0.3">
      <c r="A12" s="53" t="s">
        <v>251</v>
      </c>
      <c r="B12" s="46">
        <v>706644</v>
      </c>
      <c r="C12" s="54">
        <v>6.5650182810810635E-3</v>
      </c>
    </row>
    <row r="13" spans="1:3" hidden="1" x14ac:dyDescent="0.3">
      <c r="A13" s="51" t="s">
        <v>157</v>
      </c>
      <c r="B13" s="45">
        <v>147540</v>
      </c>
      <c r="C13" s="52">
        <v>4.7133770121369802E-3</v>
      </c>
    </row>
    <row r="14" spans="1:3" hidden="1" x14ac:dyDescent="0.3">
      <c r="A14" s="53" t="s">
        <v>158</v>
      </c>
      <c r="B14" s="46">
        <v>1638091.28</v>
      </c>
      <c r="C14" s="54">
        <v>5.233117651439638E-2</v>
      </c>
    </row>
    <row r="15" spans="1:3" x14ac:dyDescent="0.3">
      <c r="A15" s="50" t="s">
        <v>9</v>
      </c>
      <c r="B15" s="55">
        <f>SUM(B3:B12)</f>
        <v>107637781</v>
      </c>
      <c r="C15" s="56">
        <v>1.0000000000000002</v>
      </c>
    </row>
  </sheetData>
  <mergeCells count="2">
    <mergeCell ref="B1:B2"/>
    <mergeCell ref="C1:C2"/>
  </mergeCells>
  <pageMargins left="0.7" right="0.7" top="0.75" bottom="0.75" header="0.3" footer="0.3"/>
  <ignoredErrors>
    <ignoredError sqref="B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107637781.000011</v>
      </c>
      <c r="C2" s="124">
        <v>0.99999999999994416</v>
      </c>
    </row>
    <row r="3" spans="1:3" x14ac:dyDescent="0.3">
      <c r="A3" s="116" t="s">
        <v>12</v>
      </c>
      <c r="B3" s="77">
        <v>94305374.00000599</v>
      </c>
      <c r="C3" s="39">
        <v>0.8761363633090048</v>
      </c>
    </row>
    <row r="4" spans="1:3" ht="28.8" x14ac:dyDescent="0.3">
      <c r="A4" s="125" t="s">
        <v>13</v>
      </c>
      <c r="B4" s="126">
        <v>76979207</v>
      </c>
      <c r="C4" s="41">
        <v>0.71516902601316024</v>
      </c>
    </row>
    <row r="5" spans="1:3" x14ac:dyDescent="0.3">
      <c r="A5" s="22" t="s">
        <v>14</v>
      </c>
      <c r="B5" s="40">
        <v>9.9999999999999995E-7</v>
      </c>
      <c r="C5" s="41">
        <v>9.2904182036216631E-15</v>
      </c>
    </row>
    <row r="6" spans="1:3" x14ac:dyDescent="0.3">
      <c r="A6" s="22" t="s">
        <v>15</v>
      </c>
      <c r="B6" s="40">
        <v>9.9999999999999995E-7</v>
      </c>
      <c r="C6" s="41">
        <v>9.2904182036216631E-15</v>
      </c>
    </row>
    <row r="7" spans="1:3" x14ac:dyDescent="0.3">
      <c r="A7" s="43" t="s">
        <v>16</v>
      </c>
      <c r="B7" s="40">
        <v>9.9999999999999995E-7</v>
      </c>
      <c r="C7" s="41">
        <v>9.2904182036216631E-15</v>
      </c>
    </row>
    <row r="8" spans="1:3" x14ac:dyDescent="0.3">
      <c r="A8" s="22" t="s">
        <v>17</v>
      </c>
      <c r="B8" s="126">
        <v>17326167</v>
      </c>
      <c r="C8" s="41">
        <v>0.16096733729578894</v>
      </c>
    </row>
    <row r="9" spans="1:3" ht="28.8" x14ac:dyDescent="0.3">
      <c r="A9" s="44" t="s">
        <v>18</v>
      </c>
      <c r="B9" s="40">
        <v>9.9999999999999995E-7</v>
      </c>
      <c r="C9" s="41">
        <v>9.2904182036216631E-15</v>
      </c>
    </row>
    <row r="10" spans="1:3" x14ac:dyDescent="0.3">
      <c r="A10" s="22" t="s">
        <v>8</v>
      </c>
      <c r="B10" s="46">
        <v>9.9999999999999995E-7</v>
      </c>
      <c r="C10" s="41">
        <v>9.2904182036216631E-15</v>
      </c>
    </row>
    <row r="11" spans="1:3" x14ac:dyDescent="0.3">
      <c r="A11" s="22" t="s">
        <v>19</v>
      </c>
      <c r="B11" s="46">
        <v>9.9999999999999995E-7</v>
      </c>
      <c r="C11" s="41">
        <v>9.2904182036216631E-15</v>
      </c>
    </row>
    <row r="12" spans="1:3" x14ac:dyDescent="0.3">
      <c r="A12" s="116" t="s">
        <v>20</v>
      </c>
      <c r="B12" s="77">
        <v>13332407.000005001</v>
      </c>
      <c r="C12" s="39">
        <v>0.12386363669093936</v>
      </c>
    </row>
    <row r="13" spans="1:3" x14ac:dyDescent="0.3">
      <c r="A13" s="22" t="s">
        <v>21</v>
      </c>
      <c r="B13" s="126">
        <v>8634247</v>
      </c>
      <c r="C13" s="41">
        <v>8.0215765503365732E-2</v>
      </c>
    </row>
    <row r="14" spans="1:3" x14ac:dyDescent="0.3">
      <c r="A14" s="22" t="s">
        <v>22</v>
      </c>
      <c r="B14" s="126">
        <v>4698160</v>
      </c>
      <c r="C14" s="41">
        <v>4.3647871187527158E-2</v>
      </c>
    </row>
    <row r="15" spans="1:3" x14ac:dyDescent="0.3">
      <c r="A15" s="22" t="s">
        <v>23</v>
      </c>
      <c r="B15" s="40">
        <v>9.9999999999999995E-7</v>
      </c>
      <c r="C15" s="41">
        <v>9.2904182036216631E-15</v>
      </c>
    </row>
    <row r="16" spans="1:3" x14ac:dyDescent="0.3">
      <c r="A16" s="22" t="s">
        <v>24</v>
      </c>
      <c r="B16" s="40">
        <v>9.9999999999999995E-7</v>
      </c>
      <c r="C16" s="41">
        <v>9.2904182036216631E-15</v>
      </c>
    </row>
    <row r="17" spans="1:3" x14ac:dyDescent="0.3">
      <c r="A17" s="22" t="s">
        <v>25</v>
      </c>
      <c r="B17" s="40">
        <v>9.9999999999999995E-7</v>
      </c>
      <c r="C17" s="41">
        <v>9.2904182036216631E-15</v>
      </c>
    </row>
    <row r="18" spans="1:3" x14ac:dyDescent="0.3">
      <c r="A18" s="22" t="s">
        <v>26</v>
      </c>
      <c r="B18" s="40">
        <v>9.9999999999999995E-7</v>
      </c>
      <c r="C18" s="41">
        <v>9.2904182036216631E-15</v>
      </c>
    </row>
    <row r="19" spans="1:3" x14ac:dyDescent="0.3">
      <c r="A19" s="47" t="s">
        <v>27</v>
      </c>
      <c r="B19" s="40">
        <v>9.9999999999999995E-7</v>
      </c>
      <c r="C19" s="41">
        <v>9.2904182036216631E-15</v>
      </c>
    </row>
    <row r="20" spans="1:3" x14ac:dyDescent="0.3">
      <c r="A20" s="127" t="s">
        <v>28</v>
      </c>
      <c r="B20" s="38">
        <v>6.0000000000000002E-6</v>
      </c>
      <c r="C20" s="124">
        <v>9.8520725008357326E-14</v>
      </c>
    </row>
    <row r="21" spans="1:3" x14ac:dyDescent="0.3">
      <c r="A21" s="116" t="s">
        <v>29</v>
      </c>
      <c r="B21" s="77">
        <v>3.0000000000000001E-6</v>
      </c>
      <c r="C21" s="39">
        <v>4.9260362504178663E-14</v>
      </c>
    </row>
    <row r="22" spans="1:3" x14ac:dyDescent="0.3">
      <c r="A22" s="22" t="s">
        <v>30</v>
      </c>
      <c r="B22" s="46">
        <v>9.9999999999999995E-7</v>
      </c>
      <c r="C22" s="41">
        <v>3.1946434957575089E-14</v>
      </c>
    </row>
    <row r="23" spans="1:3" x14ac:dyDescent="0.3">
      <c r="A23" s="22" t="s">
        <v>31</v>
      </c>
      <c r="B23" s="46">
        <v>9.9999999999999995E-7</v>
      </c>
      <c r="C23" s="41">
        <v>3.1946434957575089E-14</v>
      </c>
    </row>
    <row r="24" spans="1:3" x14ac:dyDescent="0.3">
      <c r="A24" s="22" t="s">
        <v>32</v>
      </c>
      <c r="B24" s="46">
        <v>9.9999999999999995E-7</v>
      </c>
      <c r="C24" s="41">
        <v>3.1946434957575089E-14</v>
      </c>
    </row>
    <row r="25" spans="1:3" x14ac:dyDescent="0.3">
      <c r="A25" s="116" t="s">
        <v>33</v>
      </c>
      <c r="B25" s="77">
        <v>3.0000000000000001E-6</v>
      </c>
      <c r="C25" s="39">
        <v>4.9260362504178663E-14</v>
      </c>
    </row>
    <row r="26" spans="1:3" x14ac:dyDescent="0.3">
      <c r="A26" s="22" t="s">
        <v>34</v>
      </c>
      <c r="B26" s="46">
        <v>9.9999999999999995E-7</v>
      </c>
      <c r="C26" s="41">
        <v>1.642012083472622E-14</v>
      </c>
    </row>
    <row r="27" spans="1:3" x14ac:dyDescent="0.3">
      <c r="A27" s="22" t="s">
        <v>35</v>
      </c>
      <c r="B27" s="46">
        <v>9.9999999999999995E-7</v>
      </c>
      <c r="C27" s="41">
        <v>1.642012083472622E-14</v>
      </c>
    </row>
    <row r="28" spans="1:3" x14ac:dyDescent="0.3">
      <c r="A28" s="22" t="s">
        <v>36</v>
      </c>
      <c r="B28" s="46">
        <v>9.9999999999999995E-7</v>
      </c>
      <c r="C28" s="41">
        <v>1.642012083472622E-14</v>
      </c>
    </row>
    <row r="29" spans="1:3" x14ac:dyDescent="0.3">
      <c r="A29" s="36" t="s">
        <v>9</v>
      </c>
      <c r="B29" s="134">
        <f>B2+B20</f>
        <v>107637781.000017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159</v>
      </c>
      <c r="B2" s="45">
        <v>57708783</v>
      </c>
      <c r="C2" s="52">
        <v>0.53613872809211227</v>
      </c>
    </row>
    <row r="3" spans="1:3" x14ac:dyDescent="0.3">
      <c r="A3" s="58" t="s">
        <v>160</v>
      </c>
      <c r="B3" s="46">
        <v>9.9999999999999995E-7</v>
      </c>
      <c r="C3" s="54">
        <v>9.2904182036226997E-15</v>
      </c>
    </row>
    <row r="4" spans="1:3" x14ac:dyDescent="0.3">
      <c r="A4" s="57" t="s">
        <v>161</v>
      </c>
      <c r="B4" s="45">
        <v>9.9999999999999995E-7</v>
      </c>
      <c r="C4" s="52">
        <v>9.2904182036226997E-15</v>
      </c>
    </row>
    <row r="5" spans="1:3" x14ac:dyDescent="0.3">
      <c r="A5" s="58" t="s">
        <v>162</v>
      </c>
      <c r="B5" s="46">
        <v>9.9999999999999995E-7</v>
      </c>
      <c r="C5" s="54">
        <v>9.2904182036226997E-15</v>
      </c>
    </row>
    <row r="6" spans="1:3" x14ac:dyDescent="0.3">
      <c r="A6" s="57" t="s">
        <v>163</v>
      </c>
      <c r="B6" s="45">
        <v>49928998</v>
      </c>
      <c r="C6" s="52">
        <v>0.46386127190784138</v>
      </c>
    </row>
    <row r="7" spans="1:3" x14ac:dyDescent="0.3">
      <c r="A7" s="58" t="s">
        <v>164</v>
      </c>
      <c r="B7" s="46">
        <v>9.9999999999999995E-7</v>
      </c>
      <c r="C7" s="54">
        <v>9.2904182036226997E-15</v>
      </c>
    </row>
    <row r="8" spans="1:3" x14ac:dyDescent="0.3">
      <c r="A8" s="57" t="s">
        <v>165</v>
      </c>
      <c r="B8" s="45">
        <v>9.9999999999999995E-7</v>
      </c>
      <c r="C8" s="52">
        <v>9.2904182036226997E-15</v>
      </c>
    </row>
    <row r="9" spans="1:3" x14ac:dyDescent="0.3">
      <c r="A9" s="50" t="s">
        <v>9</v>
      </c>
      <c r="B9" s="55">
        <f>SUM(B2:B8)</f>
        <v>107637781.00000499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166</v>
      </c>
      <c r="B1" s="50" t="s">
        <v>2</v>
      </c>
      <c r="C1" s="50" t="s">
        <v>3</v>
      </c>
    </row>
    <row r="2" spans="1:3" x14ac:dyDescent="0.3">
      <c r="A2" s="57" t="s">
        <v>167</v>
      </c>
      <c r="B2" s="45">
        <v>58846961.000002995</v>
      </c>
      <c r="C2" s="52">
        <v>0.54671287770225718</v>
      </c>
    </row>
    <row r="3" spans="1:3" x14ac:dyDescent="0.3">
      <c r="A3" s="128" t="s">
        <v>168</v>
      </c>
      <c r="B3" s="111">
        <v>9.9999999999999995E-7</v>
      </c>
      <c r="C3" s="129">
        <v>9.2904182036219234E-15</v>
      </c>
    </row>
    <row r="4" spans="1:3" x14ac:dyDescent="0.3">
      <c r="A4" s="128" t="s">
        <v>169</v>
      </c>
      <c r="B4" s="111">
        <v>375133</v>
      </c>
      <c r="C4" s="129">
        <v>3.485142451979303E-3</v>
      </c>
    </row>
    <row r="5" spans="1:3" x14ac:dyDescent="0.3">
      <c r="A5" s="128" t="s">
        <v>170</v>
      </c>
      <c r="B5" s="111">
        <v>11928279</v>
      </c>
      <c r="C5" s="129">
        <v>0.11081870035948112</v>
      </c>
    </row>
    <row r="6" spans="1:3" x14ac:dyDescent="0.3">
      <c r="A6" s="128" t="s">
        <v>171</v>
      </c>
      <c r="B6" s="111">
        <v>9.9999999999999995E-7</v>
      </c>
      <c r="C6" s="129">
        <v>9.2904182036219234E-15</v>
      </c>
    </row>
    <row r="7" spans="1:3" x14ac:dyDescent="0.3">
      <c r="A7" s="128" t="s">
        <v>172</v>
      </c>
      <c r="B7" s="111">
        <v>6809892</v>
      </c>
      <c r="C7" s="129">
        <v>6.3266744601499308E-2</v>
      </c>
    </row>
    <row r="8" spans="1:3" x14ac:dyDescent="0.3">
      <c r="A8" s="128" t="s">
        <v>173</v>
      </c>
      <c r="B8" s="111">
        <v>9.9999999999999995E-7</v>
      </c>
      <c r="C8" s="129">
        <v>9.2904182036219234E-15</v>
      </c>
    </row>
    <row r="9" spans="1:3" x14ac:dyDescent="0.3">
      <c r="A9" s="128" t="s">
        <v>174</v>
      </c>
      <c r="B9" s="111">
        <v>26697415</v>
      </c>
      <c r="C9" s="129">
        <v>0.24803015030564898</v>
      </c>
    </row>
    <row r="10" spans="1:3" x14ac:dyDescent="0.3">
      <c r="A10" s="128" t="s">
        <v>86</v>
      </c>
      <c r="B10" s="111">
        <v>13036242</v>
      </c>
      <c r="C10" s="129">
        <v>0.12111213998362066</v>
      </c>
    </row>
    <row r="11" spans="1:3" x14ac:dyDescent="0.3">
      <c r="A11" s="57" t="s">
        <v>154</v>
      </c>
      <c r="B11" s="45">
        <v>44294826.000000998</v>
      </c>
      <c r="C11" s="52">
        <v>0.41151745779667492</v>
      </c>
    </row>
    <row r="12" spans="1:3" x14ac:dyDescent="0.3">
      <c r="A12" s="128" t="s">
        <v>175</v>
      </c>
      <c r="B12" s="111">
        <v>7626419</v>
      </c>
      <c r="C12" s="129">
        <v>7.0852621906048102E-2</v>
      </c>
    </row>
    <row r="13" spans="1:3" x14ac:dyDescent="0.3">
      <c r="A13" s="128" t="s">
        <v>176</v>
      </c>
      <c r="B13" s="111">
        <v>9991418</v>
      </c>
      <c r="C13" s="129">
        <v>9.2824451667195745E-2</v>
      </c>
    </row>
    <row r="14" spans="1:3" x14ac:dyDescent="0.3">
      <c r="A14" s="128" t="s">
        <v>156</v>
      </c>
      <c r="B14" s="111">
        <v>7574164</v>
      </c>
      <c r="C14" s="129">
        <v>7.036715110281784E-2</v>
      </c>
    </row>
    <row r="15" spans="1:3" x14ac:dyDescent="0.3">
      <c r="A15" s="128" t="s">
        <v>177</v>
      </c>
      <c r="B15" s="111">
        <v>1342422</v>
      </c>
      <c r="C15" s="129">
        <v>1.2471661785742549E-2</v>
      </c>
    </row>
    <row r="16" spans="1:3" x14ac:dyDescent="0.3">
      <c r="A16" s="128" t="s">
        <v>157</v>
      </c>
      <c r="B16" s="111">
        <v>3506850</v>
      </c>
      <c r="C16" s="129">
        <v>3.2580103077371546E-2</v>
      </c>
    </row>
    <row r="17" spans="1:3" x14ac:dyDescent="0.3">
      <c r="A17" s="128" t="s">
        <v>178</v>
      </c>
      <c r="B17" s="111">
        <v>14253553</v>
      </c>
      <c r="C17" s="129">
        <v>0.13242146825748988</v>
      </c>
    </row>
    <row r="18" spans="1:3" x14ac:dyDescent="0.3">
      <c r="A18" s="128" t="s">
        <v>179</v>
      </c>
      <c r="B18" s="111">
        <v>9.9999999999999995E-7</v>
      </c>
      <c r="C18" s="129">
        <v>9.2904182036219234E-15</v>
      </c>
    </row>
    <row r="19" spans="1:3" x14ac:dyDescent="0.3">
      <c r="A19" s="57" t="s">
        <v>180</v>
      </c>
      <c r="B19" s="45">
        <v>4495994.0000059996</v>
      </c>
      <c r="C19" s="52">
        <v>4.1769664501030687E-2</v>
      </c>
    </row>
    <row r="20" spans="1:3" x14ac:dyDescent="0.3">
      <c r="A20" s="128" t="s">
        <v>181</v>
      </c>
      <c r="B20" s="111">
        <v>279488</v>
      </c>
      <c r="C20" s="129">
        <v>2.596560402893884E-3</v>
      </c>
    </row>
    <row r="21" spans="1:3" x14ac:dyDescent="0.3">
      <c r="A21" s="128" t="s">
        <v>182</v>
      </c>
      <c r="B21" s="111">
        <v>2289796</v>
      </c>
      <c r="C21" s="129">
        <v>2.1273162440980667E-2</v>
      </c>
    </row>
    <row r="22" spans="1:3" x14ac:dyDescent="0.3">
      <c r="A22" s="128" t="s">
        <v>183</v>
      </c>
      <c r="B22" s="111">
        <v>9.9999999999999995E-7</v>
      </c>
      <c r="C22" s="129">
        <v>9.2904182036219234E-15</v>
      </c>
    </row>
    <row r="23" spans="1:3" x14ac:dyDescent="0.3">
      <c r="A23" s="128" t="s">
        <v>184</v>
      </c>
      <c r="B23" s="111">
        <v>9.9999999999999995E-7</v>
      </c>
      <c r="C23" s="129">
        <v>9.2904182036219234E-15</v>
      </c>
    </row>
    <row r="24" spans="1:3" x14ac:dyDescent="0.3">
      <c r="A24" s="128" t="s">
        <v>185</v>
      </c>
      <c r="B24" s="111">
        <v>9.9999999999999995E-7</v>
      </c>
      <c r="C24" s="129">
        <v>9.2904182036219234E-15</v>
      </c>
    </row>
    <row r="25" spans="1:3" x14ac:dyDescent="0.3">
      <c r="A25" s="128" t="s">
        <v>186</v>
      </c>
      <c r="B25" s="111">
        <v>9.9999999999999995E-7</v>
      </c>
      <c r="C25" s="129">
        <v>9.2904182036219234E-15</v>
      </c>
    </row>
    <row r="26" spans="1:3" x14ac:dyDescent="0.3">
      <c r="A26" s="128" t="s">
        <v>187</v>
      </c>
      <c r="B26" s="111">
        <v>1926710</v>
      </c>
      <c r="C26" s="129">
        <v>1.7899941657100397E-2</v>
      </c>
    </row>
    <row r="27" spans="1:3" x14ac:dyDescent="0.3">
      <c r="A27" s="128" t="s">
        <v>188</v>
      </c>
      <c r="B27" s="111">
        <v>9.9999999999999995E-7</v>
      </c>
      <c r="C27" s="129">
        <v>9.2904182036219234E-15</v>
      </c>
    </row>
    <row r="28" spans="1:3" x14ac:dyDescent="0.3">
      <c r="A28" s="128" t="s">
        <v>189</v>
      </c>
      <c r="B28" s="111">
        <v>9.9999999999999995E-7</v>
      </c>
      <c r="C28" s="129">
        <v>9.2904182036219234E-15</v>
      </c>
    </row>
    <row r="29" spans="1:3" x14ac:dyDescent="0.3">
      <c r="A29" s="57" t="s">
        <v>190</v>
      </c>
      <c r="B29" s="45">
        <v>3.9999999999999998E-6</v>
      </c>
      <c r="C29" s="52">
        <v>1.2778573983028402E-13</v>
      </c>
    </row>
    <row r="30" spans="1:3" x14ac:dyDescent="0.3">
      <c r="A30" s="119" t="s">
        <v>191</v>
      </c>
      <c r="B30" s="111">
        <v>9.9999999999999995E-7</v>
      </c>
      <c r="C30" s="129">
        <v>3.1946434957571006E-14</v>
      </c>
    </row>
    <row r="31" spans="1:3" ht="28.8" x14ac:dyDescent="0.3">
      <c r="A31" s="130" t="s">
        <v>192</v>
      </c>
      <c r="B31" s="111">
        <v>9.9999999999999995E-7</v>
      </c>
      <c r="C31" s="129">
        <v>3.1946434957571006E-14</v>
      </c>
    </row>
    <row r="32" spans="1:3" x14ac:dyDescent="0.3">
      <c r="A32" s="119" t="s">
        <v>193</v>
      </c>
      <c r="B32" s="111">
        <v>9.9999999999999995E-7</v>
      </c>
      <c r="C32" s="129">
        <v>3.1946434957571006E-14</v>
      </c>
    </row>
    <row r="33" spans="1:3" x14ac:dyDescent="0.3">
      <c r="A33" s="119" t="s">
        <v>194</v>
      </c>
      <c r="B33" s="111">
        <v>9.9999999999999995E-7</v>
      </c>
      <c r="C33" s="129">
        <v>3.1946434957571006E-14</v>
      </c>
    </row>
    <row r="34" spans="1:3" x14ac:dyDescent="0.3">
      <c r="A34" s="50" t="s">
        <v>9</v>
      </c>
      <c r="B34" s="59">
        <f>+B2+B11+B19+B29</f>
        <v>107637781.00001399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C2" sqref="C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4.109375" style="17" bestFit="1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53760597.000029996</v>
      </c>
      <c r="E3" s="78">
        <v>0.49945842900588122</v>
      </c>
      <c r="F3" s="18"/>
    </row>
    <row r="4" spans="2:8" x14ac:dyDescent="0.3">
      <c r="B4" s="68">
        <v>2000</v>
      </c>
      <c r="C4" s="20" t="s">
        <v>40</v>
      </c>
      <c r="D4" s="79">
        <v>9883456.0000100005</v>
      </c>
      <c r="E4" s="80">
        <v>9.1821439537045912E-2</v>
      </c>
      <c r="F4" s="21"/>
    </row>
    <row r="5" spans="2:8" x14ac:dyDescent="0.3">
      <c r="B5" s="67">
        <v>3000</v>
      </c>
      <c r="C5" s="61" t="s">
        <v>41</v>
      </c>
      <c r="D5" s="77">
        <v>12975154</v>
      </c>
      <c r="E5" s="78">
        <v>0.12054460691620966</v>
      </c>
      <c r="F5" s="22"/>
    </row>
    <row r="6" spans="2:8" x14ac:dyDescent="0.3">
      <c r="B6" s="68">
        <v>4000</v>
      </c>
      <c r="C6" s="20" t="s">
        <v>42</v>
      </c>
      <c r="D6" s="79">
        <v>17686167.000050001</v>
      </c>
      <c r="E6" s="80">
        <v>0.16431188784930539</v>
      </c>
      <c r="F6" s="22"/>
    </row>
    <row r="7" spans="2:8" x14ac:dyDescent="0.3">
      <c r="B7" s="67">
        <v>5000</v>
      </c>
      <c r="C7" s="61" t="s">
        <v>43</v>
      </c>
      <c r="D7" s="77">
        <v>4698160.0000299998</v>
      </c>
      <c r="E7" s="78">
        <v>4.3647871187738954E-2</v>
      </c>
      <c r="F7" s="22"/>
    </row>
    <row r="8" spans="2:8" x14ac:dyDescent="0.3">
      <c r="B8" s="68">
        <v>6000</v>
      </c>
      <c r="C8" s="20" t="s">
        <v>44</v>
      </c>
      <c r="D8" s="79">
        <v>8634247.0000200011</v>
      </c>
      <c r="E8" s="80">
        <v>8.0215765503428599E-2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6.5032927425251941E-14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2.7871254610822269E-13</v>
      </c>
      <c r="F10" s="22"/>
    </row>
    <row r="11" spans="2:8" x14ac:dyDescent="0.3">
      <c r="B11" s="67">
        <v>9000</v>
      </c>
      <c r="C11" s="61" t="s">
        <v>47</v>
      </c>
      <c r="D11" s="77">
        <v>4.9999999999999996E-6</v>
      </c>
      <c r="E11" s="78">
        <v>4.6452091018037105E-14</v>
      </c>
      <c r="F11" s="18"/>
    </row>
    <row r="12" spans="2:8" x14ac:dyDescent="0.3">
      <c r="B12" s="137" t="s">
        <v>48</v>
      </c>
      <c r="C12" s="137"/>
      <c r="D12" s="48">
        <f>SUM(D3:D11)</f>
        <v>107637781.000182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8" t="s">
        <v>49</v>
      </c>
      <c r="C14" s="138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42038023</v>
      </c>
      <c r="E15" s="78">
        <v>0.78194858959576929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1.8600983913914536E-13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5990072</v>
      </c>
      <c r="E17" s="78">
        <v>0.11142123291518988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4419648</v>
      </c>
      <c r="E18" s="80">
        <v>8.2209801353164552E-2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1250814</v>
      </c>
      <c r="E19" s="78">
        <v>2.3266371093299095E-2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1.8600983913914536E-13</v>
      </c>
    </row>
    <row r="21" spans="2:9" x14ac:dyDescent="0.3">
      <c r="B21" s="67">
        <v>1700</v>
      </c>
      <c r="C21" s="61" t="s">
        <v>63</v>
      </c>
      <c r="D21" s="77">
        <v>62040</v>
      </c>
      <c r="E21" s="78">
        <v>1.1540050420192577E-3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1.8600983913914536E-13</v>
      </c>
    </row>
    <row r="23" spans="2:9" x14ac:dyDescent="0.3">
      <c r="B23" s="73"/>
      <c r="C23" s="76" t="s">
        <v>65</v>
      </c>
      <c r="D23" s="48">
        <f>SUM(D15:D22)</f>
        <v>53760597.000029996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8" t="s">
        <v>66</v>
      </c>
      <c r="C25" s="138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753544</v>
      </c>
      <c r="E26" s="78">
        <v>7.6242966023143885E-2</v>
      </c>
    </row>
    <row r="27" spans="2:9" x14ac:dyDescent="0.3">
      <c r="B27" s="15">
        <v>2200</v>
      </c>
      <c r="C27" s="11" t="s">
        <v>68</v>
      </c>
      <c r="D27" s="84">
        <v>460054</v>
      </c>
      <c r="E27" s="85">
        <v>4.654788770239221E-2</v>
      </c>
    </row>
    <row r="28" spans="2:9" x14ac:dyDescent="0.3">
      <c r="B28" s="67">
        <v>2300</v>
      </c>
      <c r="C28" s="61" t="s">
        <v>69</v>
      </c>
      <c r="D28" s="77">
        <v>17271</v>
      </c>
      <c r="E28" s="78">
        <v>1.7474656638308021E-3</v>
      </c>
    </row>
    <row r="29" spans="2:9" x14ac:dyDescent="0.3">
      <c r="B29" s="15">
        <v>2400</v>
      </c>
      <c r="C29" s="11" t="s">
        <v>70</v>
      </c>
      <c r="D29" s="84">
        <v>830855</v>
      </c>
      <c r="E29" s="85">
        <v>8.4065229814263287E-2</v>
      </c>
    </row>
    <row r="30" spans="2:9" x14ac:dyDescent="0.3">
      <c r="B30" s="67">
        <v>2500</v>
      </c>
      <c r="C30" s="61" t="s">
        <v>71</v>
      </c>
      <c r="D30" s="77">
        <v>626962</v>
      </c>
      <c r="E30" s="78">
        <v>6.3435502722869977E-2</v>
      </c>
    </row>
    <row r="31" spans="2:9" x14ac:dyDescent="0.3">
      <c r="B31" s="15">
        <v>2600</v>
      </c>
      <c r="C31" s="11" t="s">
        <v>72</v>
      </c>
      <c r="D31" s="84">
        <v>5648352</v>
      </c>
      <c r="E31" s="85">
        <v>0.5714956387719321</v>
      </c>
    </row>
    <row r="32" spans="2:9" x14ac:dyDescent="0.3">
      <c r="B32" s="67">
        <v>2700</v>
      </c>
      <c r="C32" s="61" t="s">
        <v>73</v>
      </c>
      <c r="D32" s="77">
        <v>276175</v>
      </c>
      <c r="E32" s="78">
        <v>2.794316077288355E-2</v>
      </c>
    </row>
    <row r="33" spans="2:9" x14ac:dyDescent="0.3">
      <c r="B33" s="15">
        <v>2800</v>
      </c>
      <c r="C33" s="11" t="s">
        <v>74</v>
      </c>
      <c r="D33" s="84">
        <v>1.0000000000000001E-5</v>
      </c>
      <c r="E33" s="85">
        <v>1.0117918266636572E-12</v>
      </c>
    </row>
    <row r="34" spans="2:9" x14ac:dyDescent="0.3">
      <c r="B34" s="67">
        <v>2900</v>
      </c>
      <c r="C34" s="61" t="s">
        <v>75</v>
      </c>
      <c r="D34" s="77">
        <v>1270243</v>
      </c>
      <c r="E34" s="78">
        <v>0.12852214852767238</v>
      </c>
    </row>
    <row r="35" spans="2:9" x14ac:dyDescent="0.3">
      <c r="B35" s="73"/>
      <c r="C35" s="36" t="s">
        <v>76</v>
      </c>
      <c r="D35" s="48">
        <f>SUM(D26:D34)</f>
        <v>9883456.0000100005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8" t="s">
        <v>77</v>
      </c>
      <c r="C37" s="138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8107093</v>
      </c>
      <c r="E38" s="78">
        <v>0.62481670737780837</v>
      </c>
    </row>
    <row r="39" spans="2:9" x14ac:dyDescent="0.3">
      <c r="B39" s="15">
        <v>3200</v>
      </c>
      <c r="C39" s="26" t="s">
        <v>79</v>
      </c>
      <c r="D39" s="84">
        <v>149872</v>
      </c>
      <c r="E39" s="85">
        <v>1.155069142146598E-2</v>
      </c>
    </row>
    <row r="40" spans="2:9" x14ac:dyDescent="0.3">
      <c r="B40" s="67">
        <v>3300</v>
      </c>
      <c r="C40" s="62" t="s">
        <v>80</v>
      </c>
      <c r="D40" s="77">
        <v>561419</v>
      </c>
      <c r="E40" s="78">
        <v>4.3268773534402755E-2</v>
      </c>
    </row>
    <row r="41" spans="2:9" x14ac:dyDescent="0.3">
      <c r="B41" s="15">
        <v>3400</v>
      </c>
      <c r="C41" s="26" t="s">
        <v>81</v>
      </c>
      <c r="D41" s="84">
        <v>186199</v>
      </c>
      <c r="E41" s="85">
        <v>1.4350426977591172E-2</v>
      </c>
    </row>
    <row r="42" spans="2:9" x14ac:dyDescent="0.3">
      <c r="B42" s="67">
        <v>3500</v>
      </c>
      <c r="C42" s="62" t="s">
        <v>82</v>
      </c>
      <c r="D42" s="77">
        <v>971991</v>
      </c>
      <c r="E42" s="78">
        <v>7.4911712030547001E-2</v>
      </c>
    </row>
    <row r="43" spans="2:9" x14ac:dyDescent="0.3">
      <c r="B43" s="15">
        <v>3600</v>
      </c>
      <c r="C43" s="26" t="s">
        <v>83</v>
      </c>
      <c r="D43" s="84">
        <v>898603</v>
      </c>
      <c r="E43" s="85">
        <v>6.9255671262167681E-2</v>
      </c>
    </row>
    <row r="44" spans="2:9" x14ac:dyDescent="0.3">
      <c r="B44" s="67">
        <v>3700</v>
      </c>
      <c r="C44" s="62" t="s">
        <v>84</v>
      </c>
      <c r="D44" s="77">
        <v>198897</v>
      </c>
      <c r="E44" s="78">
        <v>1.5329066614546541E-2</v>
      </c>
    </row>
    <row r="45" spans="2:9" x14ac:dyDescent="0.3">
      <c r="B45" s="15">
        <v>3800</v>
      </c>
      <c r="C45" s="26" t="s">
        <v>85</v>
      </c>
      <c r="D45" s="84">
        <v>1273335</v>
      </c>
      <c r="E45" s="85">
        <v>9.8136407475394899E-2</v>
      </c>
    </row>
    <row r="46" spans="2:9" x14ac:dyDescent="0.3">
      <c r="B46" s="67">
        <v>3900</v>
      </c>
      <c r="C46" s="62" t="s">
        <v>86</v>
      </c>
      <c r="D46" s="77">
        <v>627745</v>
      </c>
      <c r="E46" s="78">
        <v>4.8380543306075594E-2</v>
      </c>
      <c r="I46" s="27"/>
    </row>
    <row r="47" spans="2:9" x14ac:dyDescent="0.3">
      <c r="B47" s="73"/>
      <c r="C47" s="36" t="s">
        <v>87</v>
      </c>
      <c r="D47" s="48">
        <f>SUM(D38:D46)</f>
        <v>12975154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7" t="s">
        <v>83</v>
      </c>
      <c r="C49" s="137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1.0000000000000001E-5</v>
      </c>
      <c r="E50" s="90">
        <v>1.1128384836733887E-11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1.1128384836733887E-11</v>
      </c>
    </row>
    <row r="52" spans="2:8" ht="28.8" x14ac:dyDescent="0.3">
      <c r="B52" s="70">
        <v>363</v>
      </c>
      <c r="C52" s="63" t="s">
        <v>90</v>
      </c>
      <c r="D52" s="77">
        <v>583</v>
      </c>
      <c r="E52" s="90">
        <v>6.4878483598158562E-4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1.1128384836733887E-11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1.1128384836733887E-11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1.1128384836733887E-11</v>
      </c>
    </row>
    <row r="56" spans="2:8" x14ac:dyDescent="0.3">
      <c r="B56" s="70">
        <v>369</v>
      </c>
      <c r="C56" s="42" t="s">
        <v>94</v>
      </c>
      <c r="D56" s="77">
        <v>898020</v>
      </c>
      <c r="E56" s="90">
        <v>0.99935121510837643</v>
      </c>
    </row>
    <row r="57" spans="2:8" x14ac:dyDescent="0.3">
      <c r="B57" s="75"/>
      <c r="C57" s="76" t="s">
        <v>95</v>
      </c>
      <c r="D57" s="48">
        <f>SUM(D50:D56)</f>
        <v>898603.00005000003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8" t="s">
        <v>96</v>
      </c>
      <c r="C59" s="138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360000</v>
      </c>
      <c r="E60" s="96">
        <v>2.0354890915537677E-2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5.6541363654271332E-13</v>
      </c>
    </row>
    <row r="62" spans="2:8" x14ac:dyDescent="0.3">
      <c r="B62" s="67">
        <v>4300</v>
      </c>
      <c r="C62" s="62" t="s">
        <v>99</v>
      </c>
      <c r="D62" s="77">
        <v>4877271</v>
      </c>
      <c r="E62" s="78">
        <v>0.27576755325143154</v>
      </c>
    </row>
    <row r="63" spans="2:8" x14ac:dyDescent="0.3">
      <c r="B63" s="15">
        <v>4400</v>
      </c>
      <c r="C63" s="26" t="s">
        <v>100</v>
      </c>
      <c r="D63" s="84">
        <v>11148896</v>
      </c>
      <c r="E63" s="85">
        <v>0.63037378307965097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5.6541363654271332E-13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5.6541363654271332E-13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5.6541363654271332E-13</v>
      </c>
    </row>
    <row r="67" spans="2:5" x14ac:dyDescent="0.3">
      <c r="B67" s="15">
        <v>4800</v>
      </c>
      <c r="C67" s="26" t="s">
        <v>103</v>
      </c>
      <c r="D67" s="84">
        <v>1300000</v>
      </c>
      <c r="E67" s="85">
        <v>7.3503772750552726E-2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5.6541363654271332E-13</v>
      </c>
    </row>
    <row r="69" spans="2:5" x14ac:dyDescent="0.3">
      <c r="B69" s="73"/>
      <c r="C69" s="36" t="s">
        <v>105</v>
      </c>
      <c r="D69" s="48">
        <f>SUM(D60:D68)</f>
        <v>17686167.000050001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7" t="s">
        <v>7</v>
      </c>
      <c r="C71" s="137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f>SUM(D72:D74)</f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8" t="s">
        <v>110</v>
      </c>
      <c r="C77" s="138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367959</v>
      </c>
      <c r="E78" s="78">
        <v>7.8319810308216498E-2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2.1284928567643813E-12</v>
      </c>
    </row>
    <row r="80" spans="2:5" x14ac:dyDescent="0.3">
      <c r="B80" s="67">
        <v>5300</v>
      </c>
      <c r="C80" s="63" t="s">
        <v>113</v>
      </c>
      <c r="D80" s="77">
        <v>950138</v>
      </c>
      <c r="E80" s="78">
        <v>0.20223619459403958</v>
      </c>
    </row>
    <row r="81" spans="2:5" x14ac:dyDescent="0.3">
      <c r="B81" s="68">
        <v>5400</v>
      </c>
      <c r="C81" s="29" t="s">
        <v>114</v>
      </c>
      <c r="D81" s="79">
        <v>2527342</v>
      </c>
      <c r="E81" s="85">
        <v>0.53794293936006055</v>
      </c>
    </row>
    <row r="82" spans="2:5" x14ac:dyDescent="0.3">
      <c r="B82" s="67">
        <v>5500</v>
      </c>
      <c r="C82" s="63" t="s">
        <v>115</v>
      </c>
      <c r="D82" s="77">
        <v>63955</v>
      </c>
      <c r="E82" s="78">
        <v>1.3612776065436601E-2</v>
      </c>
    </row>
    <row r="83" spans="2:5" x14ac:dyDescent="0.3">
      <c r="B83" s="68">
        <v>5600</v>
      </c>
      <c r="C83" s="29" t="s">
        <v>116</v>
      </c>
      <c r="D83" s="103">
        <v>134266</v>
      </c>
      <c r="E83" s="85">
        <v>2.8578422190632641E-2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2.1284928567643813E-12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2.1284928567643813E-12</v>
      </c>
    </row>
    <row r="86" spans="2:5" x14ac:dyDescent="0.3">
      <c r="B86" s="69">
        <v>5900</v>
      </c>
      <c r="C86" s="63" t="s">
        <v>119</v>
      </c>
      <c r="D86" s="77">
        <v>654500</v>
      </c>
      <c r="E86" s="104">
        <v>0.13930985747522875</v>
      </c>
    </row>
    <row r="87" spans="2:5" x14ac:dyDescent="0.3">
      <c r="B87" s="73"/>
      <c r="C87" s="36" t="s">
        <v>120</v>
      </c>
      <c r="D87" s="48">
        <f>SUM(D78:D86)</f>
        <v>4698160.0000299998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8" t="s">
        <v>121</v>
      </c>
      <c r="C89" s="138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8634247</v>
      </c>
      <c r="E90" s="78">
        <v>0.99999999999768352</v>
      </c>
    </row>
    <row r="91" spans="2:5" x14ac:dyDescent="0.3">
      <c r="B91" s="15">
        <v>6200</v>
      </c>
      <c r="C91" s="26" t="s">
        <v>123</v>
      </c>
      <c r="D91" s="103">
        <v>1.0000000000000001E-5</v>
      </c>
      <c r="E91" s="85">
        <v>1.158178588124342E-12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1.158178588124342E-12</v>
      </c>
    </row>
    <row r="93" spans="2:5" x14ac:dyDescent="0.3">
      <c r="B93" s="73"/>
      <c r="C93" s="36" t="s">
        <v>125</v>
      </c>
      <c r="D93" s="48">
        <f>SUM(D90:D92)</f>
        <v>8634247.0000200011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8" t="s">
        <v>126</v>
      </c>
      <c r="C95" s="138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8" t="s">
        <v>135</v>
      </c>
      <c r="C105" s="138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6"/>
      <c r="I110" s="136"/>
    </row>
    <row r="111" spans="2:9" x14ac:dyDescent="0.3">
      <c r="B111" s="138" t="s">
        <v>139</v>
      </c>
      <c r="C111" s="138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f>SUM(D112:D118)</f>
        <v>6.999999999999999E-6</v>
      </c>
      <c r="E119" s="81">
        <v>1.0000039999997927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53760597.000029996</v>
      </c>
      <c r="H122" s="67">
        <v>360</v>
      </c>
      <c r="I122" s="106">
        <v>149334.99166674999</v>
      </c>
      <c r="J122" s="24"/>
      <c r="K122" s="107">
        <v>48</v>
      </c>
      <c r="L122" s="107">
        <v>48</v>
      </c>
      <c r="M122" s="107">
        <v>0</v>
      </c>
      <c r="N122" s="69" t="s">
        <v>248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9"/>
      <c r="E149" s="139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246</v>
      </c>
      <c r="B1" s="50" t="s">
        <v>195</v>
      </c>
      <c r="C1" s="50" t="s">
        <v>2</v>
      </c>
      <c r="D1" s="50" t="s">
        <v>3</v>
      </c>
    </row>
    <row r="2" spans="1:4" x14ac:dyDescent="0.3">
      <c r="A2" s="108" t="s">
        <v>196</v>
      </c>
      <c r="B2" s="72"/>
      <c r="C2" s="38">
        <v>1.9999999999999999E-6</v>
      </c>
      <c r="D2" s="96">
        <v>1.8580836407242985E-14</v>
      </c>
    </row>
    <row r="3" spans="1:4" x14ac:dyDescent="0.3">
      <c r="A3" s="109" t="s">
        <v>197</v>
      </c>
      <c r="B3" s="110" t="s">
        <v>198</v>
      </c>
      <c r="C3" s="111">
        <v>9.9999999999999995E-7</v>
      </c>
      <c r="D3" s="112">
        <v>9.2904182036214927E-15</v>
      </c>
    </row>
    <row r="4" spans="1:4" x14ac:dyDescent="0.3">
      <c r="A4" s="113" t="s">
        <v>199</v>
      </c>
      <c r="B4" s="114" t="s">
        <v>200</v>
      </c>
      <c r="C4" s="46">
        <v>9.9999999999999995E-7</v>
      </c>
      <c r="D4" s="115">
        <v>9.2904182036214927E-15</v>
      </c>
    </row>
    <row r="5" spans="1:4" x14ac:dyDescent="0.3">
      <c r="A5" s="116" t="s">
        <v>201</v>
      </c>
      <c r="B5" s="116"/>
      <c r="C5" s="77">
        <v>107637781.00000399</v>
      </c>
      <c r="D5" s="78">
        <v>0.99999999999986111</v>
      </c>
    </row>
    <row r="6" spans="1:4" x14ac:dyDescent="0.3">
      <c r="A6" s="117" t="s">
        <v>202</v>
      </c>
      <c r="B6" s="118" t="s">
        <v>203</v>
      </c>
      <c r="C6" s="79">
        <v>53271986</v>
      </c>
      <c r="D6" s="80">
        <v>0.49491902847746938</v>
      </c>
    </row>
    <row r="7" spans="1:4" x14ac:dyDescent="0.3">
      <c r="A7" s="117" t="s">
        <v>204</v>
      </c>
      <c r="B7" s="118" t="s">
        <v>205</v>
      </c>
      <c r="C7" s="111">
        <v>9.9999999999999995E-7</v>
      </c>
      <c r="D7" s="80">
        <v>9.2904182036214927E-15</v>
      </c>
    </row>
    <row r="8" spans="1:4" x14ac:dyDescent="0.3">
      <c r="A8" s="119" t="s">
        <v>206</v>
      </c>
      <c r="B8" s="118" t="s">
        <v>207</v>
      </c>
      <c r="C8" s="111">
        <v>16803963</v>
      </c>
      <c r="D8" s="80">
        <v>0.15611584374818205</v>
      </c>
    </row>
    <row r="9" spans="1:4" x14ac:dyDescent="0.3">
      <c r="A9" s="119" t="s">
        <v>208</v>
      </c>
      <c r="B9" s="118" t="s">
        <v>209</v>
      </c>
      <c r="C9" s="111">
        <v>27579457</v>
      </c>
      <c r="D9" s="80">
        <v>0.25622468935879622</v>
      </c>
    </row>
    <row r="10" spans="1:4" x14ac:dyDescent="0.3">
      <c r="A10" s="119" t="s">
        <v>210</v>
      </c>
      <c r="B10" s="118" t="s">
        <v>211</v>
      </c>
      <c r="C10" s="111">
        <v>9.9999999999999995E-7</v>
      </c>
      <c r="D10" s="80">
        <v>9.2904182036214927E-15</v>
      </c>
    </row>
    <row r="11" spans="1:4" x14ac:dyDescent="0.3">
      <c r="A11" s="19" t="s">
        <v>212</v>
      </c>
      <c r="B11" s="118" t="s">
        <v>213</v>
      </c>
      <c r="C11" s="111">
        <v>9.9999999999999995E-7</v>
      </c>
      <c r="D11" s="80">
        <v>9.2904182036214927E-15</v>
      </c>
    </row>
    <row r="12" spans="1:4" x14ac:dyDescent="0.3">
      <c r="A12" s="119" t="s">
        <v>214</v>
      </c>
      <c r="B12" s="118" t="s">
        <v>215</v>
      </c>
      <c r="C12" s="111">
        <v>9.9999999999999995E-7</v>
      </c>
      <c r="D12" s="80">
        <v>9.2904182036214927E-15</v>
      </c>
    </row>
    <row r="13" spans="1:4" x14ac:dyDescent="0.3">
      <c r="A13" s="119" t="s">
        <v>216</v>
      </c>
      <c r="B13" s="118" t="s">
        <v>217</v>
      </c>
      <c r="C13" s="111">
        <v>9982375</v>
      </c>
      <c r="D13" s="80">
        <v>9.2740438415376117E-2</v>
      </c>
    </row>
    <row r="14" spans="1:4" x14ac:dyDescent="0.3">
      <c r="A14" s="42" t="s">
        <v>218</v>
      </c>
      <c r="B14" s="120"/>
      <c r="C14" s="77">
        <v>3.0000000000000001E-6</v>
      </c>
      <c r="D14" s="78">
        <v>7.3403474431119276E-15</v>
      </c>
    </row>
    <row r="15" spans="1:4" x14ac:dyDescent="0.3">
      <c r="A15" s="119" t="s">
        <v>219</v>
      </c>
      <c r="B15" s="118" t="s">
        <v>220</v>
      </c>
      <c r="C15" s="111">
        <v>9.9999999999999995E-7</v>
      </c>
      <c r="D15" s="80">
        <v>2.4467824810373089E-15</v>
      </c>
    </row>
    <row r="16" spans="1:4" x14ac:dyDescent="0.3">
      <c r="A16" s="117" t="s">
        <v>221</v>
      </c>
      <c r="B16" s="118" t="s">
        <v>222</v>
      </c>
      <c r="C16" s="111">
        <v>9.9999999999999995E-7</v>
      </c>
      <c r="D16" s="80">
        <v>2.4467824810373089E-15</v>
      </c>
    </row>
    <row r="17" spans="1:4" x14ac:dyDescent="0.3">
      <c r="A17" s="119" t="s">
        <v>223</v>
      </c>
      <c r="B17" s="118" t="s">
        <v>224</v>
      </c>
      <c r="C17" s="111">
        <v>9.9999999999999995E-7</v>
      </c>
      <c r="D17" s="80">
        <v>2.4467824810373089E-15</v>
      </c>
    </row>
    <row r="18" spans="1:4" x14ac:dyDescent="0.3">
      <c r="A18" s="42" t="s">
        <v>225</v>
      </c>
      <c r="B18" s="120"/>
      <c r="C18" s="77">
        <v>1.9999999999999999E-6</v>
      </c>
      <c r="D18" s="78">
        <v>6.3892869915137948E-14</v>
      </c>
    </row>
    <row r="19" spans="1:4" x14ac:dyDescent="0.3">
      <c r="A19" s="119" t="s">
        <v>226</v>
      </c>
      <c r="B19" s="118" t="s">
        <v>227</v>
      </c>
      <c r="C19" s="111">
        <v>9.9999999999999995E-7</v>
      </c>
      <c r="D19" s="80">
        <v>3.1946434957568974E-14</v>
      </c>
    </row>
    <row r="20" spans="1:4" x14ac:dyDescent="0.3">
      <c r="A20" s="24" t="s">
        <v>228</v>
      </c>
      <c r="B20" s="121" t="s">
        <v>229</v>
      </c>
      <c r="C20" s="46">
        <v>9.9999999999999995E-7</v>
      </c>
      <c r="D20" s="122">
        <v>3.1946434957568974E-14</v>
      </c>
    </row>
    <row r="21" spans="1:4" x14ac:dyDescent="0.3">
      <c r="A21" s="42" t="s">
        <v>230</v>
      </c>
      <c r="B21" s="120"/>
      <c r="C21" s="77">
        <v>3.9999999999999998E-6</v>
      </c>
      <c r="D21" s="78">
        <v>1.277857398302759E-13</v>
      </c>
    </row>
    <row r="22" spans="1:4" x14ac:dyDescent="0.3">
      <c r="A22" s="117" t="s">
        <v>7</v>
      </c>
      <c r="B22" s="118" t="s">
        <v>231</v>
      </c>
      <c r="C22" s="111">
        <v>9.9999999999999995E-7</v>
      </c>
      <c r="D22" s="80">
        <v>3.1946434957568974E-14</v>
      </c>
    </row>
    <row r="23" spans="1:4" x14ac:dyDescent="0.3">
      <c r="A23" s="119" t="s">
        <v>232</v>
      </c>
      <c r="B23" s="118" t="s">
        <v>233</v>
      </c>
      <c r="C23" s="111">
        <v>9.9999999999999995E-7</v>
      </c>
      <c r="D23" s="80">
        <v>3.1946434957568974E-14</v>
      </c>
    </row>
    <row r="24" spans="1:4" x14ac:dyDescent="0.3">
      <c r="A24" s="19" t="s">
        <v>234</v>
      </c>
      <c r="B24" s="118" t="s">
        <v>235</v>
      </c>
      <c r="C24" s="111">
        <v>9.9999999999999995E-7</v>
      </c>
      <c r="D24" s="80">
        <v>3.1946434957568974E-14</v>
      </c>
    </row>
    <row r="25" spans="1:4" x14ac:dyDescent="0.3">
      <c r="A25" s="119" t="s">
        <v>236</v>
      </c>
      <c r="B25" s="118" t="s">
        <v>237</v>
      </c>
      <c r="C25" s="111">
        <v>9.9999999999999995E-7</v>
      </c>
      <c r="D25" s="80">
        <v>3.1946434957568974E-14</v>
      </c>
    </row>
    <row r="26" spans="1:4" x14ac:dyDescent="0.3">
      <c r="A26" s="42" t="s">
        <v>238</v>
      </c>
      <c r="B26" s="120"/>
      <c r="C26" s="77">
        <v>9.9999999999999995E-7</v>
      </c>
      <c r="D26" s="78">
        <v>3.1946434957568974E-14</v>
      </c>
    </row>
    <row r="27" spans="1:4" x14ac:dyDescent="0.3">
      <c r="A27" s="24" t="s">
        <v>239</v>
      </c>
      <c r="B27" s="121" t="s">
        <v>240</v>
      </c>
      <c r="C27" s="46">
        <v>9.9999999999999995E-7</v>
      </c>
      <c r="D27" s="122">
        <v>3.1946434957568974E-14</v>
      </c>
    </row>
    <row r="28" spans="1:4" x14ac:dyDescent="0.3">
      <c r="A28" s="123" t="s">
        <v>241</v>
      </c>
      <c r="B28" s="72" t="s">
        <v>242</v>
      </c>
      <c r="C28" s="38">
        <v>9.9999999999999995E-7</v>
      </c>
      <c r="D28" s="124">
        <v>3.1946434957568974E-14</v>
      </c>
    </row>
    <row r="29" spans="1:4" x14ac:dyDescent="0.3">
      <c r="A29" s="65" t="s">
        <v>243</v>
      </c>
      <c r="B29" s="72" t="s">
        <v>244</v>
      </c>
      <c r="C29" s="38">
        <v>9.9999999999999995E-7</v>
      </c>
      <c r="D29" s="124">
        <v>3.1946434957568974E-14</v>
      </c>
    </row>
    <row r="30" spans="1:4" x14ac:dyDescent="0.3">
      <c r="A30" s="123" t="s">
        <v>194</v>
      </c>
      <c r="B30" s="72" t="s">
        <v>245</v>
      </c>
      <c r="C30" s="38">
        <v>9.9999999999999995E-7</v>
      </c>
      <c r="D30" s="124">
        <v>3.1946434957568974E-14</v>
      </c>
    </row>
    <row r="31" spans="1:4" x14ac:dyDescent="0.3">
      <c r="A31" s="50" t="s">
        <v>9</v>
      </c>
      <c r="B31" s="50"/>
      <c r="C31" s="133">
        <f>C2+C5+C14+C18+C21+C26+C28+C29+C30</f>
        <v>107637781.00001897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94305374</v>
      </c>
      <c r="C2" s="52">
        <v>0.87613636330906319</v>
      </c>
    </row>
    <row r="3" spans="1:3" x14ac:dyDescent="0.3">
      <c r="A3" s="128" t="s">
        <v>5</v>
      </c>
      <c r="B3" s="103">
        <v>13332407</v>
      </c>
      <c r="C3" s="54">
        <v>0.12386363669090901</v>
      </c>
    </row>
    <row r="4" spans="1:3" x14ac:dyDescent="0.3">
      <c r="A4" s="57" t="s">
        <v>6</v>
      </c>
      <c r="B4" s="77">
        <v>9.9999999999999995E-7</v>
      </c>
      <c r="C4" s="52">
        <v>9.2904182036228716E-15</v>
      </c>
    </row>
    <row r="5" spans="1:3" x14ac:dyDescent="0.3">
      <c r="A5" s="128" t="s">
        <v>7</v>
      </c>
      <c r="B5" s="132">
        <v>9.9999999999999995E-7</v>
      </c>
      <c r="C5" s="54">
        <v>9.2904182036228716E-15</v>
      </c>
    </row>
    <row r="6" spans="1:3" x14ac:dyDescent="0.3">
      <c r="A6" s="57" t="s">
        <v>8</v>
      </c>
      <c r="B6" s="45">
        <v>9.9999999999999995E-7</v>
      </c>
      <c r="C6" s="52">
        <v>9.2904182036228716E-15</v>
      </c>
    </row>
    <row r="7" spans="1:3" x14ac:dyDescent="0.3">
      <c r="A7" s="50" t="s">
        <v>9</v>
      </c>
      <c r="B7" s="59">
        <f>SUM(B2:B6)</f>
        <v>107637781.000003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2016-10-06T19:57:46Z</dcterms:modified>
</cp:coreProperties>
</file>