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aneth.aguilar\Desktop\EXP LABORAL\INFORME DE RESULTADOS\CLASIFICADORES PARA CAMBIAR\"/>
    </mc:Choice>
  </mc:AlternateContent>
  <bookViews>
    <workbookView xWindow="0" yWindow="60" windowWidth="23016" windowHeight="8712"/>
  </bookViews>
  <sheets>
    <sheet name="CA" sheetId="5" r:id="rId1"/>
    <sheet name="CE" sheetId="2" r:id="rId2"/>
    <sheet name="CFF" sheetId="6" r:id="rId3"/>
    <sheet name="CFG" sheetId="7" r:id="rId4"/>
    <sheet name="COG" sheetId="3" r:id="rId5"/>
    <sheet name="CP" sheetId="8" r:id="rId6"/>
    <sheet name="CTG" sheetId="1" r:id="rId7"/>
  </sheets>
  <externalReferences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5" l="1"/>
  <c r="A2" i="1" l="1"/>
  <c r="B2" i="1"/>
  <c r="C2" i="1"/>
  <c r="A3" i="1"/>
  <c r="B3" i="1"/>
  <c r="C3" i="1"/>
  <c r="A4" i="1"/>
  <c r="B4" i="1"/>
  <c r="C4" i="1"/>
  <c r="A5" i="1"/>
  <c r="B5" i="1"/>
  <c r="C5" i="1"/>
  <c r="A6" i="1"/>
  <c r="B6" i="1"/>
  <c r="C6" i="1"/>
  <c r="A2" i="8"/>
  <c r="B2" i="8"/>
  <c r="C2" i="8"/>
  <c r="D2" i="8"/>
  <c r="A3" i="8"/>
  <c r="B3" i="8"/>
  <c r="C3" i="8"/>
  <c r="D3" i="8"/>
  <c r="A4" i="8"/>
  <c r="B4" i="8"/>
  <c r="C4" i="8"/>
  <c r="D4" i="8"/>
  <c r="A5" i="8"/>
  <c r="B5" i="8"/>
  <c r="C5" i="8"/>
  <c r="D5" i="8"/>
  <c r="A6" i="8"/>
  <c r="B6" i="8"/>
  <c r="C6" i="8"/>
  <c r="D6" i="8"/>
  <c r="A7" i="8"/>
  <c r="B7" i="8"/>
  <c r="C7" i="8"/>
  <c r="D7" i="8"/>
  <c r="A8" i="8"/>
  <c r="B8" i="8"/>
  <c r="C8" i="8"/>
  <c r="D8" i="8"/>
  <c r="A9" i="8"/>
  <c r="B9" i="8"/>
  <c r="C9" i="8"/>
  <c r="D9" i="8"/>
  <c r="A10" i="8"/>
  <c r="B10" i="8"/>
  <c r="C10" i="8"/>
  <c r="D10" i="8"/>
  <c r="A11" i="8"/>
  <c r="B11" i="8"/>
  <c r="C11" i="8"/>
  <c r="D11" i="8"/>
  <c r="A12" i="8"/>
  <c r="B12" i="8"/>
  <c r="C12" i="8"/>
  <c r="D12" i="8"/>
  <c r="A13" i="8"/>
  <c r="B13" i="8"/>
  <c r="C13" i="8"/>
  <c r="D13" i="8"/>
  <c r="A14" i="8"/>
  <c r="B14" i="8"/>
  <c r="C14" i="8"/>
  <c r="D14" i="8"/>
  <c r="A15" i="8"/>
  <c r="B15" i="8"/>
  <c r="C15" i="8"/>
  <c r="D15" i="8"/>
  <c r="A16" i="8"/>
  <c r="B16" i="8"/>
  <c r="C16" i="8"/>
  <c r="D16" i="8"/>
  <c r="A17" i="8"/>
  <c r="B17" i="8"/>
  <c r="C17" i="8"/>
  <c r="D17" i="8"/>
  <c r="A18" i="8"/>
  <c r="B18" i="8"/>
  <c r="C18" i="8"/>
  <c r="D18" i="8"/>
  <c r="A19" i="8"/>
  <c r="B19" i="8"/>
  <c r="C19" i="8"/>
  <c r="D19" i="8"/>
  <c r="A20" i="8"/>
  <c r="B20" i="8"/>
  <c r="C20" i="8"/>
  <c r="D20" i="8"/>
  <c r="A21" i="8"/>
  <c r="B21" i="8"/>
  <c r="C21" i="8"/>
  <c r="D21" i="8"/>
  <c r="A22" i="8"/>
  <c r="B22" i="8"/>
  <c r="C22" i="8"/>
  <c r="D22" i="8"/>
  <c r="A23" i="8"/>
  <c r="B23" i="8"/>
  <c r="C23" i="8"/>
  <c r="D23" i="8"/>
  <c r="A24" i="8"/>
  <c r="B24" i="8"/>
  <c r="C24" i="8"/>
  <c r="D24" i="8"/>
  <c r="A25" i="8"/>
  <c r="B25" i="8"/>
  <c r="C25" i="8"/>
  <c r="D25" i="8"/>
  <c r="A26" i="8"/>
  <c r="B26" i="8"/>
  <c r="C26" i="8"/>
  <c r="D26" i="8"/>
  <c r="A27" i="8"/>
  <c r="B27" i="8"/>
  <c r="C27" i="8"/>
  <c r="D27" i="8"/>
  <c r="A28" i="8"/>
  <c r="B28" i="8"/>
  <c r="C28" i="8"/>
  <c r="D28" i="8"/>
  <c r="A29" i="8"/>
  <c r="B29" i="8"/>
  <c r="C29" i="8"/>
  <c r="D29" i="8"/>
  <c r="A30" i="8"/>
  <c r="B30" i="8"/>
  <c r="C30" i="8"/>
  <c r="D30" i="8"/>
  <c r="B112" i="3"/>
  <c r="C112" i="3"/>
  <c r="D112" i="3"/>
  <c r="D119" i="3" s="1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90" i="3"/>
  <c r="C90" i="3"/>
  <c r="D90" i="3"/>
  <c r="E90" i="3"/>
  <c r="B91" i="3"/>
  <c r="C91" i="3"/>
  <c r="D91" i="3"/>
  <c r="E91" i="3"/>
  <c r="B92" i="3"/>
  <c r="C92" i="3"/>
  <c r="D92" i="3"/>
  <c r="E92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D75" i="3"/>
  <c r="B72" i="3"/>
  <c r="C72" i="3"/>
  <c r="D72" i="3"/>
  <c r="E72" i="3"/>
  <c r="B73" i="3"/>
  <c r="C73" i="3"/>
  <c r="D73" i="3"/>
  <c r="E73" i="3"/>
  <c r="B74" i="3"/>
  <c r="C74" i="3"/>
  <c r="D74" i="3"/>
  <c r="E74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D4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D3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15" i="3"/>
  <c r="C15" i="3"/>
  <c r="D15" i="3"/>
  <c r="E15" i="3"/>
  <c r="B16" i="3"/>
  <c r="C16" i="3"/>
  <c r="D16" i="3"/>
  <c r="E16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3" i="3"/>
  <c r="C3" i="3"/>
  <c r="D3" i="3"/>
  <c r="E3" i="3"/>
  <c r="B4" i="3"/>
  <c r="C4" i="3"/>
  <c r="D4" i="3"/>
  <c r="E4" i="3"/>
  <c r="B5" i="3"/>
  <c r="C5" i="3"/>
  <c r="D5" i="3"/>
  <c r="E5" i="3"/>
  <c r="B6" i="3"/>
  <c r="C6" i="3"/>
  <c r="D6" i="3"/>
  <c r="E6" i="3"/>
  <c r="B7" i="3"/>
  <c r="C7" i="3"/>
  <c r="D7" i="3"/>
  <c r="E7" i="3"/>
  <c r="B8" i="3"/>
  <c r="C8" i="3"/>
  <c r="D8" i="3"/>
  <c r="E8" i="3"/>
  <c r="B9" i="3"/>
  <c r="C9" i="3"/>
  <c r="D9" i="3"/>
  <c r="E9" i="3"/>
  <c r="B10" i="3"/>
  <c r="C10" i="3"/>
  <c r="D10" i="3"/>
  <c r="E10" i="3"/>
  <c r="B11" i="3"/>
  <c r="C11" i="3"/>
  <c r="D11" i="3"/>
  <c r="E11" i="3"/>
  <c r="A2" i="7"/>
  <c r="B2" i="7"/>
  <c r="C2" i="7"/>
  <c r="A3" i="7"/>
  <c r="B3" i="7"/>
  <c r="C3" i="7"/>
  <c r="A4" i="7"/>
  <c r="B4" i="7"/>
  <c r="C4" i="7"/>
  <c r="A5" i="7"/>
  <c r="B5" i="7"/>
  <c r="C5" i="7"/>
  <c r="A6" i="7"/>
  <c r="B6" i="7"/>
  <c r="C6" i="7"/>
  <c r="A7" i="7"/>
  <c r="B7" i="7"/>
  <c r="C7" i="7"/>
  <c r="A8" i="7"/>
  <c r="B8" i="7"/>
  <c r="C8" i="7"/>
  <c r="A9" i="7"/>
  <c r="B9" i="7"/>
  <c r="C9" i="7"/>
  <c r="A10" i="7"/>
  <c r="B10" i="7"/>
  <c r="C10" i="7"/>
  <c r="A11" i="7"/>
  <c r="B11" i="7"/>
  <c r="C11" i="7"/>
  <c r="A12" i="7"/>
  <c r="B12" i="7"/>
  <c r="C12" i="7"/>
  <c r="A13" i="7"/>
  <c r="B13" i="7"/>
  <c r="C13" i="7"/>
  <c r="A14" i="7"/>
  <c r="B14" i="7"/>
  <c r="C14" i="7"/>
  <c r="A15" i="7"/>
  <c r="B15" i="7"/>
  <c r="C15" i="7"/>
  <c r="A16" i="7"/>
  <c r="B16" i="7"/>
  <c r="C16" i="7"/>
  <c r="A17" i="7"/>
  <c r="B17" i="7"/>
  <c r="C17" i="7"/>
  <c r="A18" i="7"/>
  <c r="B18" i="7"/>
  <c r="C18" i="7"/>
  <c r="A19" i="7"/>
  <c r="B19" i="7"/>
  <c r="C19" i="7"/>
  <c r="A20" i="7"/>
  <c r="B20" i="7"/>
  <c r="C20" i="7"/>
  <c r="A21" i="7"/>
  <c r="B21" i="7"/>
  <c r="C21" i="7"/>
  <c r="A22" i="7"/>
  <c r="B22" i="7"/>
  <c r="C22" i="7"/>
  <c r="A23" i="7"/>
  <c r="B23" i="7"/>
  <c r="C23" i="7"/>
  <c r="A24" i="7"/>
  <c r="B24" i="7"/>
  <c r="C24" i="7"/>
  <c r="A25" i="7"/>
  <c r="B25" i="7"/>
  <c r="C25" i="7"/>
  <c r="A26" i="7"/>
  <c r="B26" i="7"/>
  <c r="C26" i="7"/>
  <c r="A27" i="7"/>
  <c r="B27" i="7"/>
  <c r="C27" i="7"/>
  <c r="A28" i="7"/>
  <c r="B28" i="7"/>
  <c r="C28" i="7"/>
  <c r="A29" i="7"/>
  <c r="B29" i="7"/>
  <c r="C29" i="7"/>
  <c r="A30" i="7"/>
  <c r="B30" i="7"/>
  <c r="C30" i="7"/>
  <c r="A31" i="7"/>
  <c r="B31" i="7"/>
  <c r="C31" i="7"/>
  <c r="A32" i="7"/>
  <c r="B32" i="7"/>
  <c r="C32" i="7"/>
  <c r="A33" i="7"/>
  <c r="B33" i="7"/>
  <c r="C33" i="7"/>
  <c r="A2" i="6"/>
  <c r="B2" i="6"/>
  <c r="C2" i="6"/>
  <c r="A3" i="6"/>
  <c r="B3" i="6"/>
  <c r="C3" i="6"/>
  <c r="A4" i="6"/>
  <c r="B4" i="6"/>
  <c r="C4" i="6"/>
  <c r="A5" i="6"/>
  <c r="B5" i="6"/>
  <c r="C5" i="6"/>
  <c r="A6" i="6"/>
  <c r="B6" i="6"/>
  <c r="C6" i="6"/>
  <c r="A7" i="6"/>
  <c r="B7" i="6"/>
  <c r="C7" i="6"/>
  <c r="A8" i="6"/>
  <c r="B8" i="6"/>
  <c r="C8" i="6"/>
  <c r="C25" i="2"/>
  <c r="A2" i="2"/>
  <c r="B2" i="2"/>
  <c r="B29" i="2" s="1"/>
  <c r="C2" i="2"/>
  <c r="A3" i="2"/>
  <c r="B3" i="2"/>
  <c r="C3" i="2"/>
  <c r="A4" i="2"/>
  <c r="B4" i="2"/>
  <c r="C4" i="2"/>
  <c r="A5" i="2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A21" i="2"/>
  <c r="B21" i="2"/>
  <c r="C21" i="2"/>
  <c r="A22" i="2"/>
  <c r="B22" i="2"/>
  <c r="C22" i="2"/>
  <c r="A23" i="2"/>
  <c r="B23" i="2"/>
  <c r="C23" i="2"/>
  <c r="A24" i="2"/>
  <c r="B24" i="2"/>
  <c r="C24" i="2"/>
  <c r="A25" i="2"/>
  <c r="B25" i="2"/>
  <c r="A26" i="2"/>
  <c r="B26" i="2"/>
  <c r="C26" i="2"/>
  <c r="A27" i="2"/>
  <c r="B27" i="2"/>
  <c r="C27" i="2"/>
  <c r="A28" i="2"/>
  <c r="B28" i="2"/>
  <c r="C28" i="2"/>
  <c r="A3" i="5"/>
  <c r="B3" i="5"/>
  <c r="C3" i="5"/>
  <c r="A4" i="5"/>
  <c r="B4" i="5"/>
  <c r="C4" i="5"/>
  <c r="A5" i="5"/>
  <c r="B5" i="5"/>
  <c r="C5" i="5"/>
  <c r="A6" i="5"/>
  <c r="B6" i="5"/>
  <c r="C6" i="5"/>
  <c r="A7" i="5"/>
  <c r="B7" i="5"/>
  <c r="C7" i="5"/>
  <c r="A8" i="5"/>
  <c r="B8" i="5"/>
  <c r="C8" i="5"/>
  <c r="A9" i="5"/>
  <c r="B9" i="5"/>
  <c r="C9" i="5"/>
  <c r="A10" i="5"/>
  <c r="B10" i="5"/>
  <c r="C10" i="5"/>
  <c r="A11" i="5"/>
  <c r="B11" i="5"/>
  <c r="C11" i="5"/>
  <c r="A12" i="5"/>
  <c r="B12" i="5"/>
  <c r="C12" i="5"/>
  <c r="A13" i="5"/>
  <c r="B13" i="5"/>
  <c r="C13" i="5"/>
  <c r="A14" i="5"/>
  <c r="B14" i="5"/>
  <c r="C14" i="5"/>
  <c r="A15" i="5"/>
  <c r="B15" i="5"/>
  <c r="C15" i="5"/>
  <c r="B9" i="6" l="1"/>
  <c r="D87" i="3"/>
  <c r="D93" i="3"/>
  <c r="D12" i="3"/>
  <c r="D23" i="3"/>
  <c r="G122" i="3" s="1"/>
  <c r="I122" i="3" s="1"/>
  <c r="C31" i="8"/>
  <c r="B7" i="1"/>
  <c r="B34" i="7"/>
  <c r="E75" i="3"/>
  <c r="D57" i="3"/>
  <c r="D69" i="3"/>
  <c r="E119" i="3"/>
</calcChain>
</file>

<file path=xl/sharedStrings.xml><?xml version="1.0" encoding="utf-8"?>
<sst xmlns="http://schemas.openxmlformats.org/spreadsheetml/2006/main" count="93" uniqueCount="54">
  <si>
    <t>CFF</t>
  </si>
  <si>
    <t>CTG</t>
  </si>
  <si>
    <t>Importe</t>
  </si>
  <si>
    <t>%</t>
  </si>
  <si>
    <t>Pensiones y Jubilaciones</t>
  </si>
  <si>
    <t>Participaciones</t>
  </si>
  <si>
    <t>Total</t>
  </si>
  <si>
    <t>CE</t>
  </si>
  <si>
    <t>Capítulo</t>
  </si>
  <si>
    <t>COG</t>
  </si>
  <si>
    <t xml:space="preserve">Total </t>
  </si>
  <si>
    <t>1000 Servicios Personales</t>
  </si>
  <si>
    <t>Capítulo 1000</t>
  </si>
  <si>
    <t>Plazas</t>
  </si>
  <si>
    <t>Costo Anual Promedio por Plaza</t>
  </si>
  <si>
    <t>Número de Policías</t>
  </si>
  <si>
    <t>Municipales</t>
  </si>
  <si>
    <t>Estatales</t>
  </si>
  <si>
    <t>Sueldo</t>
  </si>
  <si>
    <t>Total Capítulo 1000</t>
  </si>
  <si>
    <t>2000 Materiales y Suministros</t>
  </si>
  <si>
    <t>Total Capítulo 2000</t>
  </si>
  <si>
    <t>3000 Servicios Generales</t>
  </si>
  <si>
    <t>Servicios de Comunicación Social y Publicidad</t>
  </si>
  <si>
    <t>Total Capítulo 3000</t>
  </si>
  <si>
    <t>Total Rubro 3600</t>
  </si>
  <si>
    <t>4000 Transferencias, Asignaciones, Subsidios y Otras Ayudas</t>
  </si>
  <si>
    <t>Total Capítulo 4000</t>
  </si>
  <si>
    <t>Total Rubro 4500</t>
  </si>
  <si>
    <t>5000 Bienes Muebles, Inmuebles e Intangibles</t>
  </si>
  <si>
    <t>Total Capítulo 5000</t>
  </si>
  <si>
    <t xml:space="preserve">6000 Inversión Pública </t>
  </si>
  <si>
    <t>Total Capítulo 6000</t>
  </si>
  <si>
    <t>7000 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</si>
  <si>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</si>
  <si>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</si>
  <si>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</si>
  <si>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</si>
  <si>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</si>
  <si>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</si>
  <si>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</si>
  <si>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Total Capítulo 7000</t>
  </si>
  <si>
    <t>8000 Participaciones y Aportaciones</t>
  </si>
  <si>
    <t>Aportaciones</t>
  </si>
  <si>
    <t>Convenios</t>
  </si>
  <si>
    <t>Total Capítulo 8000</t>
  </si>
  <si>
    <t xml:space="preserve">9000 Deuda Pública </t>
  </si>
  <si>
    <t>Total Capítulo 9000</t>
  </si>
  <si>
    <t>CA</t>
  </si>
  <si>
    <t>Órgano Ejecutivo Municipal (Ayuntamiento)</t>
  </si>
  <si>
    <t>CFG</t>
  </si>
  <si>
    <t>Tipología</t>
  </si>
  <si>
    <t>CP (Programas)</t>
  </si>
  <si>
    <t>De $4,708.00 a $35,000.00 mensuales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</si>
</sst>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B050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09B0F"/>
        <bgColor indexed="64"/>
      </patternFill>
    </fill>
    <fill>
      <patternFill patternType="solid">
        <fgColor rgb="FFEFDEA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rgb="FFFF0000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5" borderId="0" applyNumberFormat="0" applyBorder="0" applyAlignment="0" applyProtection="0"/>
    <xf numFmtId="0" fontId="3" fillId="6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4" fillId="0" borderId="0"/>
    <xf numFmtId="0" fontId="1" fillId="0" borderId="0"/>
    <xf numFmtId="0" fontId="16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141"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8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8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justify" vertical="center"/>
    </xf>
    <xf numFmtId="8" fontId="0" fillId="0" borderId="0" xfId="0" applyNumberFormat="1" applyFont="1" applyBorder="1" applyAlignment="1">
      <alignment horizontal="right" vertical="center"/>
    </xf>
    <xf numFmtId="44" fontId="4" fillId="0" borderId="0" xfId="0" applyNumberFormat="1" applyFont="1" applyFill="1" applyBorder="1" applyAlignment="1">
      <alignment horizontal="center" vertical="center" wrapText="1"/>
    </xf>
    <xf numFmtId="9" fontId="9" fillId="2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justify" vertical="center"/>
    </xf>
    <xf numFmtId="44" fontId="3" fillId="0" borderId="0" xfId="2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12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justify" vertical="center" wrapText="1"/>
    </xf>
    <xf numFmtId="4" fontId="9" fillId="0" borderId="0" xfId="0" applyNumberFormat="1" applyFont="1" applyBorder="1"/>
    <xf numFmtId="10" fontId="0" fillId="0" borderId="0" xfId="1" applyNumberFormat="1" applyFont="1" applyBorder="1"/>
    <xf numFmtId="0" fontId="0" fillId="2" borderId="0" xfId="0" applyFont="1" applyFill="1" applyBorder="1" applyAlignment="1">
      <alignment horizontal="left" vertical="center" wrapText="1"/>
    </xf>
    <xf numFmtId="10" fontId="4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vertical="center" wrapText="1"/>
    </xf>
    <xf numFmtId="44" fontId="8" fillId="4" borderId="0" xfId="2" applyFont="1" applyFill="1" applyBorder="1" applyAlignment="1">
      <alignment horizontal="center" vertical="center" wrapText="1"/>
    </xf>
    <xf numFmtId="10" fontId="10" fillId="4" borderId="0" xfId="0" applyNumberFormat="1" applyFont="1" applyFill="1" applyBorder="1" applyAlignment="1">
      <alignment horizontal="center" vertical="center" wrapText="1"/>
    </xf>
    <xf numFmtId="44" fontId="11" fillId="0" borderId="0" xfId="2" applyFont="1" applyFill="1" applyBorder="1" applyAlignment="1">
      <alignment horizontal="center" vertical="center" wrapText="1"/>
    </xf>
    <xf numFmtId="10" fontId="10" fillId="0" borderId="0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44" fontId="7" fillId="4" borderId="0" xfId="2" applyFont="1" applyFill="1" applyBorder="1" applyAlignment="1">
      <alignment horizontal="center" vertical="center" wrapText="1"/>
    </xf>
    <xf numFmtId="44" fontId="7" fillId="0" borderId="0" xfId="2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44" fontId="2" fillId="3" borderId="0" xfId="2" applyFont="1" applyFill="1" applyBorder="1" applyAlignment="1">
      <alignment horizontal="center" vertical="center" wrapText="1"/>
    </xf>
    <xf numFmtId="10" fontId="2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vertical="center" wrapText="1"/>
    </xf>
    <xf numFmtId="10" fontId="7" fillId="4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0" fontId="7" fillId="0" borderId="0" xfId="0" applyNumberFormat="1" applyFont="1" applyFill="1" applyBorder="1" applyAlignment="1">
      <alignment horizontal="center" vertical="center" wrapText="1"/>
    </xf>
    <xf numFmtId="44" fontId="6" fillId="3" borderId="0" xfId="2" applyFont="1" applyFill="1" applyBorder="1" applyAlignment="1">
      <alignment horizontal="center" vertical="center" wrapText="1"/>
    </xf>
    <xf numFmtId="10" fontId="6" fillId="3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44" fontId="6" fillId="3" borderId="0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horizontal="justify" vertical="center"/>
    </xf>
    <xf numFmtId="0" fontId="0" fillId="4" borderId="0" xfId="0" applyFont="1" applyFill="1" applyBorder="1" applyAlignment="1">
      <alignment horizontal="justify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4" fontId="10" fillId="4" borderId="0" xfId="2" applyFont="1" applyFill="1" applyBorder="1" applyAlignment="1">
      <alignment horizontal="center" vertical="center" wrapText="1"/>
    </xf>
    <xf numFmtId="10" fontId="10" fillId="4" borderId="0" xfId="1" applyNumberFormat="1" applyFont="1" applyFill="1" applyBorder="1" applyAlignment="1">
      <alignment horizontal="center" vertical="center" wrapText="1"/>
    </xf>
    <xf numFmtId="44" fontId="10" fillId="2" borderId="0" xfId="2" applyFont="1" applyFill="1" applyBorder="1" applyAlignment="1">
      <alignment horizontal="center" vertical="center" wrapText="1"/>
    </xf>
    <xf numFmtId="10" fontId="10" fillId="2" borderId="0" xfId="1" applyNumberFormat="1" applyFont="1" applyFill="1" applyBorder="1" applyAlignment="1">
      <alignment horizontal="center" vertical="center" wrapText="1"/>
    </xf>
    <xf numFmtId="10" fontId="2" fillId="3" borderId="0" xfId="1" applyNumberFormat="1" applyFont="1" applyFill="1" applyBorder="1" applyAlignment="1">
      <alignment horizontal="center" vertical="center" wrapText="1"/>
    </xf>
    <xf numFmtId="43" fontId="4" fillId="2" borderId="0" xfId="3" applyFont="1" applyFill="1" applyBorder="1" applyAlignment="1">
      <alignment horizontal="center" vertical="center" wrapText="1"/>
    </xf>
    <xf numFmtId="10" fontId="4" fillId="2" borderId="0" xfId="0" applyNumberFormat="1" applyFont="1" applyFill="1" applyBorder="1" applyAlignment="1">
      <alignment horizontal="right" vertical="center" wrapText="1"/>
    </xf>
    <xf numFmtId="44" fontId="10" fillId="0" borderId="0" xfId="2" applyFont="1" applyBorder="1" applyAlignment="1">
      <alignment horizontal="center" vertical="center" wrapText="1"/>
    </xf>
    <xf numFmtId="10" fontId="10" fillId="0" borderId="0" xfId="1" applyNumberFormat="1" applyFont="1" applyBorder="1" applyAlignment="1">
      <alignment horizontal="center" vertical="center" wrapText="1"/>
    </xf>
    <xf numFmtId="8" fontId="9" fillId="0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right" vertical="center" wrapText="1"/>
    </xf>
    <xf numFmtId="44" fontId="0" fillId="4" borderId="0" xfId="2" applyFont="1" applyFill="1" applyBorder="1" applyAlignment="1">
      <alignment horizontal="center" vertical="center" wrapText="1"/>
    </xf>
    <xf numFmtId="10" fontId="0" fillId="4" borderId="0" xfId="1" applyNumberFormat="1" applyFont="1" applyFill="1" applyBorder="1" applyAlignment="1">
      <alignment horizontal="center" vertical="center"/>
    </xf>
    <xf numFmtId="10" fontId="0" fillId="2" borderId="0" xfId="1" applyNumberFormat="1" applyFont="1" applyFill="1" applyBorder="1" applyAlignment="1">
      <alignment horizontal="center" vertical="center"/>
    </xf>
    <xf numFmtId="44" fontId="0" fillId="2" borderId="0" xfId="2" applyFont="1" applyFill="1" applyBorder="1" applyAlignment="1">
      <alignment horizontal="center" vertical="center" wrapText="1"/>
    </xf>
    <xf numFmtId="10" fontId="2" fillId="3" borderId="0" xfId="1" applyNumberFormat="1" applyFont="1" applyFill="1" applyBorder="1" applyAlignment="1">
      <alignment horizontal="center" vertical="center"/>
    </xf>
    <xf numFmtId="8" fontId="9" fillId="0" borderId="0" xfId="0" applyNumberFormat="1" applyFont="1" applyFill="1" applyBorder="1" applyAlignment="1">
      <alignment horizontal="center" vertical="center"/>
    </xf>
    <xf numFmtId="9" fontId="9" fillId="0" borderId="0" xfId="0" applyNumberFormat="1" applyFont="1" applyFill="1" applyBorder="1" applyAlignment="1">
      <alignment horizontal="center" vertical="center"/>
    </xf>
    <xf numFmtId="10" fontId="8" fillId="4" borderId="0" xfId="1" applyNumberFormat="1" applyFont="1" applyFill="1" applyBorder="1" applyAlignment="1">
      <alignment horizontal="center" vertical="center" wrapText="1"/>
    </xf>
    <xf numFmtId="10" fontId="0" fillId="0" borderId="0" xfId="1" applyNumberFormat="1" applyFont="1" applyBorder="1" applyAlignment="1">
      <alignment horizontal="center"/>
    </xf>
    <xf numFmtId="43" fontId="4" fillId="0" borderId="0" xfId="0" applyNumberFormat="1" applyFont="1" applyBorder="1" applyAlignment="1">
      <alignment horizontal="center" vertical="center" wrapText="1"/>
    </xf>
    <xf numFmtId="10" fontId="10" fillId="0" borderId="0" xfId="1" applyNumberFormat="1" applyFont="1" applyBorder="1" applyAlignment="1">
      <alignment horizontal="right" vertical="center" wrapText="1"/>
    </xf>
    <xf numFmtId="10" fontId="8" fillId="4" borderId="0" xfId="1" applyNumberFormat="1" applyFont="1" applyFill="1" applyBorder="1" applyAlignment="1">
      <alignment horizontal="center" vertical="center"/>
    </xf>
    <xf numFmtId="10" fontId="8" fillId="2" borderId="0" xfId="1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 wrapText="1"/>
    </xf>
    <xf numFmtId="44" fontId="1" fillId="0" borderId="0" xfId="2" applyFont="1" applyBorder="1"/>
    <xf numFmtId="10" fontId="0" fillId="4" borderId="0" xfId="1" applyNumberFormat="1" applyFont="1" applyFill="1" applyBorder="1" applyAlignment="1">
      <alignment horizontal="center"/>
    </xf>
    <xf numFmtId="44" fontId="0" fillId="4" borderId="0" xfId="0" applyNumberFormat="1" applyFont="1" applyFill="1" applyBorder="1" applyAlignment="1">
      <alignment horizontal="center" vertical="center" wrapText="1"/>
    </xf>
    <xf numFmtId="8" fontId="0" fillId="4" borderId="0" xfId="0" applyNumberFormat="1" applyFont="1" applyFill="1" applyBorder="1" applyAlignment="1">
      <alignment horizontal="center" vertical="center" wrapText="1"/>
    </xf>
    <xf numFmtId="3" fontId="0" fillId="4" borderId="0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center" vertical="center" wrapText="1"/>
    </xf>
    <xf numFmtId="44" fontId="7" fillId="2" borderId="0" xfId="2" applyFont="1" applyFill="1" applyBorder="1" applyAlignment="1">
      <alignment horizontal="center" vertical="center" wrapText="1"/>
    </xf>
    <xf numFmtId="10" fontId="8" fillId="2" borderId="0" xfId="1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Fill="1" applyBorder="1" applyAlignment="1">
      <alignment horizontal="center" vertical="center" wrapText="1"/>
    </xf>
    <xf numFmtId="10" fontId="8" fillId="0" borderId="0" xfId="1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10" fillId="4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0" fontId="10" fillId="0" borderId="0" xfId="1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/>
    </xf>
    <xf numFmtId="10" fontId="8" fillId="4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44" fontId="8" fillId="0" borderId="0" xfId="2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10" fontId="7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44" fontId="10" fillId="4" borderId="0" xfId="2" applyFont="1" applyFill="1" applyBorder="1"/>
    <xf numFmtId="44" fontId="10" fillId="0" borderId="0" xfId="2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</cellXfs>
  <cellStyles count="19">
    <cellStyle name="Buena 2" xfId="4"/>
    <cellStyle name="Incorrecto 2" xfId="5"/>
    <cellStyle name="Millares 2" xfId="6"/>
    <cellStyle name="Millares 3" xfId="7"/>
    <cellStyle name="Millares 4" xfId="3"/>
    <cellStyle name="Moneda 2" xfId="2"/>
    <cellStyle name="Moneda 2 2" xfId="8"/>
    <cellStyle name="Moneda 3" xfId="9"/>
    <cellStyle name="Normal" xfId="0" builtinId="0"/>
    <cellStyle name="Normal 2" xfId="10"/>
    <cellStyle name="Normal 2 2" xfId="11"/>
    <cellStyle name="Normal 2 3" xfId="12"/>
    <cellStyle name="Normal 3" xfId="13"/>
    <cellStyle name="Normal 3 2" xfId="14"/>
    <cellStyle name="Normal 4" xfId="15"/>
    <cellStyle name="Normal 4 2" xfId="16"/>
    <cellStyle name="Normal 4 3" xfId="17"/>
    <cellStyle name="Normal 5" xfId="18"/>
    <cellStyle name="Porcentaje" xfId="1" builtinId="5"/>
  </cellStyles>
  <dxfs count="0"/>
  <tableStyles count="0" defaultTableStyle="TableStyleMedium2" defaultPivotStyle="PivotStyleLight16"/>
  <colors>
    <mruColors>
      <color rgb="FFEFDEAF"/>
      <color rgb="FFFAE9CA"/>
      <color rgb="FFE0BC5F"/>
      <color rgb="FFE7E7E7"/>
      <color rgb="FFB6B6B6"/>
      <color rgb="FFD09B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eth.aguilar/Desktop/EXP%20LABORAL/08%20DE%20AGOSTO%20REVISION%20PLATAFORMA/PRESUPUESTO%20DE%20EGRESOS/pe_2016_monclova_inf_compl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"/>
      <sheetName val="CE"/>
      <sheetName val="CFF"/>
      <sheetName val="CFG"/>
      <sheetName val="COG"/>
      <sheetName val="CP"/>
      <sheetName val="CTG"/>
    </sheetNames>
    <sheetDataSet>
      <sheetData sheetId="0">
        <row r="3">
          <cell r="A3" t="str">
            <v>Presidencia</v>
          </cell>
          <cell r="B3">
            <v>38043543</v>
          </cell>
          <cell r="C3">
            <v>6.9253952271736696E-2</v>
          </cell>
        </row>
        <row r="4">
          <cell r="A4" t="str">
            <v>Cabildo</v>
          </cell>
          <cell r="B4">
            <v>12650390.48</v>
          </cell>
          <cell r="C4">
            <v>2.3028600110161987E-2</v>
          </cell>
        </row>
        <row r="5">
          <cell r="A5" t="str">
            <v xml:space="preserve">Contraloría </v>
          </cell>
          <cell r="B5">
            <v>2378733.7599999998</v>
          </cell>
          <cell r="C5">
            <v>4.3302148352010418E-3</v>
          </cell>
        </row>
        <row r="6">
          <cell r="A6" t="str">
            <v>Seguridad Pública</v>
          </cell>
          <cell r="B6">
            <v>92028894.430000007</v>
          </cell>
          <cell r="C6">
            <v>0.16752815747145094</v>
          </cell>
        </row>
        <row r="7">
          <cell r="A7" t="str">
            <v>Obras Públicas</v>
          </cell>
          <cell r="B7">
            <v>139786044.41999999</v>
          </cell>
          <cell r="C7">
            <v>0.25446462882065279</v>
          </cell>
        </row>
        <row r="8">
          <cell r="A8" t="str">
            <v>Servicios Públicos</v>
          </cell>
          <cell r="B8">
            <v>103085522.8</v>
          </cell>
          <cell r="C8">
            <v>0.18765549454471747</v>
          </cell>
        </row>
        <row r="9">
          <cell r="A9" t="str">
            <v>DIF</v>
          </cell>
          <cell r="B9">
            <v>18418211.760000002</v>
          </cell>
          <cell r="C9">
            <v>3.3528264130335585E-2</v>
          </cell>
        </row>
        <row r="10">
          <cell r="A10" t="str">
            <v>Sindicatura</v>
          </cell>
          <cell r="B10">
            <v>3659104.8</v>
          </cell>
          <cell r="C10">
            <v>6.6609849975456442E-3</v>
          </cell>
        </row>
        <row r="11">
          <cell r="A11" t="str">
            <v>Servicios Comunitarios</v>
          </cell>
          <cell r="B11">
            <v>13859564.16</v>
          </cell>
          <cell r="C11">
            <v>2.5229763559185651E-2</v>
          </cell>
        </row>
        <row r="12">
          <cell r="A12" t="str">
            <v>Diversos</v>
          </cell>
          <cell r="B12">
            <v>17350458.32</v>
          </cell>
          <cell r="C12">
            <v>3.1584540177712596E-2</v>
          </cell>
        </row>
        <row r="13">
          <cell r="A13" t="str">
            <v>Regidurías</v>
          </cell>
          <cell r="B13">
            <v>5071443.5199999996</v>
          </cell>
          <cell r="C13">
            <v>9.2319873436311727E-3</v>
          </cell>
        </row>
        <row r="14">
          <cell r="A14" t="str">
            <v>Desarrollo Social</v>
          </cell>
          <cell r="B14">
            <v>21798441.600000001</v>
          </cell>
          <cell r="C14">
            <v>3.9681588914172367E-2</v>
          </cell>
        </row>
        <row r="15">
          <cell r="A15" t="str">
            <v>Tesorería</v>
          </cell>
          <cell r="B15">
            <v>81203536.959999993</v>
          </cell>
          <cell r="C15">
            <v>0.14782182282349585</v>
          </cell>
        </row>
      </sheetData>
      <sheetData sheetId="1">
        <row r="2">
          <cell r="A2" t="str">
            <v>Gastos</v>
          </cell>
          <cell r="B2">
            <v>531218975.53000307</v>
          </cell>
          <cell r="C2">
            <v>0.96702385414510839</v>
          </cell>
        </row>
        <row r="3">
          <cell r="A3" t="str">
            <v>Gastos Corrientes</v>
          </cell>
          <cell r="B3">
            <v>367469226.47000104</v>
          </cell>
          <cell r="C3">
            <v>0.66893602079293935</v>
          </cell>
        </row>
        <row r="4">
          <cell r="A4" t="str">
            <v>Gastos de Consumo de los Entes del Gobierno General/ Gastos de Explotación de las Entidades Empresariales</v>
          </cell>
          <cell r="B4">
            <v>355311428.55000001</v>
          </cell>
          <cell r="C4">
            <v>0.64680412953136157</v>
          </cell>
        </row>
        <row r="5">
          <cell r="A5" t="str">
            <v>Prestaciones de la Seguridad Social</v>
          </cell>
          <cell r="B5">
            <v>5007555.5999999996</v>
          </cell>
          <cell r="C5">
            <v>9.1156866362437049E-3</v>
          </cell>
        </row>
        <row r="6">
          <cell r="A6" t="str">
            <v>Gastos de la Propiedad</v>
          </cell>
          <cell r="B6">
            <v>2979842.32</v>
          </cell>
          <cell r="C6">
            <v>5.4244647457409034E-3</v>
          </cell>
        </row>
        <row r="7">
          <cell r="A7" t="str">
            <v>Subsidios y Subvenciones a Empresas</v>
          </cell>
          <cell r="B7">
            <v>9.9999999999999995E-7</v>
          </cell>
          <cell r="C7">
            <v>1.8203865047936172E-15</v>
          </cell>
        </row>
        <row r="8">
          <cell r="A8" t="str">
            <v>Transferencias, Asignaciones y Donativos Corrientes Otorgados</v>
          </cell>
          <cell r="B8">
            <v>4170400</v>
          </cell>
          <cell r="C8">
            <v>7.591739879591301E-3</v>
          </cell>
        </row>
        <row r="9">
          <cell r="A9" t="str">
            <v>Impuestos Sobre los Ingresos, la Riqueza y Otros a las Entidades Empresariales Públicas</v>
          </cell>
          <cell r="B9">
            <v>9.9999999999999995E-7</v>
          </cell>
          <cell r="C9">
            <v>1.8203865047936172E-15</v>
          </cell>
        </row>
        <row r="10">
          <cell r="A10" t="str">
            <v>Participaciones</v>
          </cell>
          <cell r="B10">
            <v>9.9999999999999995E-7</v>
          </cell>
          <cell r="C10">
            <v>1.8203865047936172E-15</v>
          </cell>
        </row>
        <row r="11">
          <cell r="A11" t="str">
            <v>Provisiones y Otras Estimaciones</v>
          </cell>
          <cell r="B11">
            <v>9.9999999999999995E-7</v>
          </cell>
          <cell r="C11">
            <v>1.8203865047936172E-15</v>
          </cell>
        </row>
        <row r="12">
          <cell r="A12" t="str">
            <v>Gastos de Capital</v>
          </cell>
          <cell r="B12">
            <v>163749749.06000203</v>
          </cell>
          <cell r="C12">
            <v>0.29808783335216898</v>
          </cell>
        </row>
        <row r="13">
          <cell r="A13" t="str">
            <v>Construcciones en Proceso</v>
          </cell>
          <cell r="B13">
            <v>121758761.38</v>
          </cell>
          <cell r="C13">
            <v>0.22164800605653825</v>
          </cell>
        </row>
        <row r="14">
          <cell r="A14" t="str">
            <v>Activos Fijos (Formación Bruta de Capital Fijo)</v>
          </cell>
          <cell r="B14">
            <v>27850408.239999998</v>
          </cell>
          <cell r="C14">
            <v>5.0698507313088954E-2</v>
          </cell>
        </row>
        <row r="15">
          <cell r="A15" t="str">
            <v>Incremento de Existencias</v>
          </cell>
          <cell r="B15">
            <v>1103232</v>
          </cell>
          <cell r="C15">
            <v>2.008308644456472E-3</v>
          </cell>
        </row>
        <row r="16">
          <cell r="A16" t="str">
            <v>Objetos de Valor</v>
          </cell>
          <cell r="B16">
            <v>9.9999999999999995E-7</v>
          </cell>
          <cell r="C16">
            <v>1.8203865047936172E-15</v>
          </cell>
        </row>
        <row r="17">
          <cell r="A17" t="str">
            <v>Activos no Producidos</v>
          </cell>
          <cell r="B17">
            <v>1430761.28</v>
          </cell>
          <cell r="C17">
            <v>2.604538525693242E-3</v>
          </cell>
        </row>
        <row r="18">
          <cell r="A18" t="str">
            <v>Transferencias, Asignaciones y Donativos de Capital Otorgados</v>
          </cell>
          <cell r="B18">
            <v>11606586.16</v>
          </cell>
          <cell r="C18">
            <v>2.1128472812388371E-2</v>
          </cell>
        </row>
        <row r="19">
          <cell r="A19" t="str">
            <v>Inversiones Financieras Realizadas con Fines de Política Económica</v>
          </cell>
          <cell r="B19">
            <v>9.9999999999999995E-7</v>
          </cell>
          <cell r="C19">
            <v>1.8203865047936172E-15</v>
          </cell>
        </row>
        <row r="20">
          <cell r="A20" t="str">
            <v>Financiamiento</v>
          </cell>
          <cell r="B20">
            <v>18114914.480004996</v>
          </cell>
          <cell r="C20">
            <v>3.297614585489158E-2</v>
          </cell>
        </row>
        <row r="21">
          <cell r="A21" t="str">
            <v>Fuentes Financieras</v>
          </cell>
          <cell r="B21">
            <v>3.0000000000000001E-6</v>
          </cell>
          <cell r="C21">
            <v>5.4611595143808521E-15</v>
          </cell>
        </row>
        <row r="22">
          <cell r="A22" t="str">
            <v>Disminución de Activos Financieros</v>
          </cell>
          <cell r="B22">
            <v>9.9999999999999995E-7</v>
          </cell>
          <cell r="C22">
            <v>1.8203865047936172E-15</v>
          </cell>
        </row>
        <row r="23">
          <cell r="A23" t="str">
            <v>Incremento de Pasivos</v>
          </cell>
          <cell r="B23">
            <v>9.9999999999999995E-7</v>
          </cell>
          <cell r="C23">
            <v>1.8203865047936172E-15</v>
          </cell>
        </row>
        <row r="24">
          <cell r="A24" t="str">
            <v>Incremento del Patrimonio</v>
          </cell>
          <cell r="B24">
            <v>9.9999999999999995E-7</v>
          </cell>
          <cell r="C24">
            <v>1.8203865047936172E-15</v>
          </cell>
        </row>
        <row r="25">
          <cell r="A25" t="str">
            <v>Aplicaciones Financieras (Usos)</v>
          </cell>
          <cell r="B25">
            <v>18114914.480001997</v>
          </cell>
          <cell r="C25">
            <v>3.2976145854886119E-2</v>
          </cell>
        </row>
        <row r="26">
          <cell r="A26" t="str">
            <v>Incremento de Activos Financieros</v>
          </cell>
          <cell r="B26">
            <v>9.9999999999999995E-7</v>
          </cell>
          <cell r="C26">
            <v>1.8203865047936172E-15</v>
          </cell>
        </row>
        <row r="27">
          <cell r="A27" t="str">
            <v>Disminución de Pasivos</v>
          </cell>
          <cell r="B27">
            <v>18114914.48</v>
          </cell>
          <cell r="C27">
            <v>3.297614585488249E-2</v>
          </cell>
        </row>
        <row r="28">
          <cell r="A28" t="str">
            <v>Disminución de Patrimonio</v>
          </cell>
          <cell r="B28">
            <v>9.9999999999999995E-7</v>
          </cell>
          <cell r="C28">
            <v>1.8203865047936172E-15</v>
          </cell>
        </row>
      </sheetData>
      <sheetData sheetId="2">
        <row r="2">
          <cell r="A2" t="str">
            <v>Recursos Fiscales</v>
          </cell>
          <cell r="B2">
            <v>180000900.21000001</v>
          </cell>
          <cell r="C2">
            <v>0.32767120959298901</v>
          </cell>
        </row>
        <row r="3">
          <cell r="A3" t="str">
            <v>Financiamientos Internos</v>
          </cell>
          <cell r="B3">
            <v>9.9999999999999995E-7</v>
          </cell>
          <cell r="C3">
            <v>1.8203865047936307E-15</v>
          </cell>
        </row>
        <row r="4">
          <cell r="A4" t="str">
            <v>Financiamientos Externos</v>
          </cell>
          <cell r="B4">
            <v>9.9999999999999995E-7</v>
          </cell>
          <cell r="C4">
            <v>1.8203865047936307E-15</v>
          </cell>
        </row>
        <row r="5">
          <cell r="A5" t="str">
            <v>Ingresos Propios</v>
          </cell>
          <cell r="B5">
            <v>9.9999999999999995E-7</v>
          </cell>
          <cell r="C5">
            <v>1.8203865047936307E-15</v>
          </cell>
        </row>
        <row r="6">
          <cell r="A6" t="str">
            <v>Recursos Federales</v>
          </cell>
          <cell r="B6">
            <v>367564989.80000001</v>
          </cell>
          <cell r="C6">
            <v>0.6691103470665285</v>
          </cell>
        </row>
        <row r="7">
          <cell r="A7" t="str">
            <v>Recursos Estatales</v>
          </cell>
          <cell r="B7">
            <v>9.9999999999999995E-7</v>
          </cell>
          <cell r="C7">
            <v>1.8203865047936307E-15</v>
          </cell>
        </row>
        <row r="8">
          <cell r="A8" t="str">
            <v>Otros Recursos</v>
          </cell>
          <cell r="B8">
            <v>1768000</v>
          </cell>
          <cell r="C8">
            <v>3.2184433404751391E-3</v>
          </cell>
        </row>
      </sheetData>
      <sheetData sheetId="3">
        <row r="2">
          <cell r="A2" t="str">
            <v>Gobierno</v>
          </cell>
          <cell r="B2">
            <v>225712755.19000402</v>
          </cell>
          <cell r="C2">
            <v>0.41088445350766517</v>
          </cell>
        </row>
        <row r="3">
          <cell r="A3" t="str">
            <v>Legislación</v>
          </cell>
          <cell r="B3">
            <v>9.9999999999999995E-7</v>
          </cell>
          <cell r="C3">
            <v>1.8203865047936011E-15</v>
          </cell>
        </row>
        <row r="4">
          <cell r="A4" t="str">
            <v>Justicia</v>
          </cell>
          <cell r="B4">
            <v>9.9999999999999995E-7</v>
          </cell>
          <cell r="C4">
            <v>1.8203865047936011E-15</v>
          </cell>
        </row>
        <row r="5">
          <cell r="A5" t="str">
            <v>Coordinación de la Política de Gobierno</v>
          </cell>
          <cell r="B5">
            <v>47040113.57</v>
          </cell>
          <cell r="C5">
            <v>8.563118792678634E-2</v>
          </cell>
        </row>
        <row r="6">
          <cell r="A6" t="str">
            <v>Relaciones Exteriores</v>
          </cell>
          <cell r="B6">
            <v>9.9999999999999995E-7</v>
          </cell>
          <cell r="C6">
            <v>1.8203865047936011E-15</v>
          </cell>
        </row>
        <row r="7">
          <cell r="A7" t="str">
            <v>Asuntos Financieros y Hacendarios</v>
          </cell>
          <cell r="B7">
            <v>62534701.600000001</v>
          </cell>
          <cell r="C7">
            <v>0.11383732687393482</v>
          </cell>
        </row>
        <row r="8">
          <cell r="A8" t="str">
            <v>Seguridad Nacional</v>
          </cell>
          <cell r="B8">
            <v>9.9999999999999995E-7</v>
          </cell>
          <cell r="C8">
            <v>1.8203865047936011E-15</v>
          </cell>
        </row>
        <row r="9">
          <cell r="A9" t="str">
            <v>Asuntos de Orden Público y de Seguridad Interior</v>
          </cell>
          <cell r="B9">
            <v>92028894.430000007</v>
          </cell>
          <cell r="C9">
            <v>0.167528157471447</v>
          </cell>
        </row>
        <row r="10">
          <cell r="A10" t="str">
            <v>Otros Servicios Generales</v>
          </cell>
          <cell r="B10">
            <v>24109045.59</v>
          </cell>
          <cell r="C10">
            <v>4.3887781235489677E-2</v>
          </cell>
        </row>
        <row r="11">
          <cell r="A11" t="str">
            <v>Desarrollo Social</v>
          </cell>
          <cell r="B11">
            <v>300522369.77999997</v>
          </cell>
          <cell r="C11">
            <v>0.54706686633610424</v>
          </cell>
        </row>
        <row r="12">
          <cell r="A12" t="str">
            <v>Protección Ambiental</v>
          </cell>
          <cell r="B12">
            <v>42729724.960000001</v>
          </cell>
          <cell r="C12">
            <v>7.7784614670726296E-2</v>
          </cell>
        </row>
        <row r="13">
          <cell r="A13" t="str">
            <v>Vivienda y Servicios a la Comunidad</v>
          </cell>
          <cell r="B13">
            <v>208840452.18000001</v>
          </cell>
          <cell r="C13">
            <v>0.3801703408034654</v>
          </cell>
        </row>
        <row r="14">
          <cell r="A14" t="str">
            <v>Salud</v>
          </cell>
          <cell r="B14">
            <v>25641062.719999999</v>
          </cell>
          <cell r="C14">
            <v>4.6676644544054305E-2</v>
          </cell>
        </row>
        <row r="15">
          <cell r="A15" t="str">
            <v>Recreación, Cultura y Otras Manifestaciones Sociales</v>
          </cell>
          <cell r="B15">
            <v>8709607.9199999999</v>
          </cell>
          <cell r="C15">
            <v>1.5854852719611467E-2</v>
          </cell>
        </row>
        <row r="16">
          <cell r="A16" t="str">
            <v>Educación</v>
          </cell>
          <cell r="B16">
            <v>2107108.64</v>
          </cell>
          <cell r="C16">
            <v>3.8357521323899983E-3</v>
          </cell>
        </row>
        <row r="17">
          <cell r="A17" t="str">
            <v>Protección Social</v>
          </cell>
          <cell r="B17">
            <v>1228346.08</v>
          </cell>
          <cell r="C17">
            <v>2.2360646272481213E-3</v>
          </cell>
        </row>
        <row r="18">
          <cell r="A18" t="str">
            <v>Otros Asuntos Sociales</v>
          </cell>
          <cell r="B18">
            <v>11266067.279999999</v>
          </cell>
          <cell r="C18">
            <v>2.0508596838608749E-2</v>
          </cell>
        </row>
        <row r="19">
          <cell r="A19" t="str">
            <v>Desarrollo Económico</v>
          </cell>
          <cell r="B19">
            <v>2004008.2400060003</v>
          </cell>
          <cell r="C19">
            <v>3.6480695556020989E-3</v>
          </cell>
        </row>
        <row r="20">
          <cell r="A20" t="str">
            <v>Asuntos Económicos, Comerciales y Labores en General</v>
          </cell>
          <cell r="B20">
            <v>729554.8</v>
          </cell>
          <cell r="C20">
            <v>1.3280717124273948E-3</v>
          </cell>
        </row>
        <row r="21">
          <cell r="A21" t="str">
            <v>Agropecuaria, Silvicultura, Pesca y Caza</v>
          </cell>
          <cell r="B21">
            <v>838327.36</v>
          </cell>
          <cell r="C21">
            <v>1.5260798127432469E-3</v>
          </cell>
        </row>
        <row r="22">
          <cell r="A22" t="str">
            <v>Combustibles y Energía</v>
          </cell>
          <cell r="B22">
            <v>9.9999999999999995E-7</v>
          </cell>
          <cell r="C22">
            <v>1.8203865047936011E-15</v>
          </cell>
        </row>
        <row r="23">
          <cell r="A23" t="str">
            <v>Minería, Manufacturas y Construcción</v>
          </cell>
          <cell r="B23">
            <v>9.9999999999999995E-7</v>
          </cell>
          <cell r="C23">
            <v>1.8203865047936011E-15</v>
          </cell>
        </row>
        <row r="24">
          <cell r="A24" t="str">
            <v>Transporte</v>
          </cell>
          <cell r="B24">
            <v>9.9999999999999995E-7</v>
          </cell>
          <cell r="C24">
            <v>1.8203865047936011E-15</v>
          </cell>
        </row>
        <row r="25">
          <cell r="A25" t="str">
            <v>Comunicaciones</v>
          </cell>
          <cell r="B25">
            <v>9.9999999999999995E-7</v>
          </cell>
          <cell r="C25">
            <v>1.8203865047936011E-15</v>
          </cell>
        </row>
        <row r="26">
          <cell r="A26" t="str">
            <v>Turismo</v>
          </cell>
          <cell r="B26">
            <v>436126.08</v>
          </cell>
          <cell r="C26">
            <v>7.9391803042053448E-4</v>
          </cell>
        </row>
        <row r="27">
          <cell r="A27" t="str">
            <v>Ciencia, Tecnología e Innovación</v>
          </cell>
          <cell r="B27">
            <v>9.9999999999999995E-7</v>
          </cell>
          <cell r="C27">
            <v>1.8203865047936011E-15</v>
          </cell>
        </row>
        <row r="28">
          <cell r="A28" t="str">
            <v xml:space="preserve">Otras Industrias  y Otros Asuntos Económicos </v>
          </cell>
          <cell r="B28">
            <v>9.9999999999999995E-7</v>
          </cell>
          <cell r="C28">
            <v>1.8203865047936011E-15</v>
          </cell>
        </row>
        <row r="29">
          <cell r="A29" t="str">
            <v>Otras no Clasificadas en Funciones Anteriores</v>
          </cell>
          <cell r="B29">
            <v>21094756.800002996</v>
          </cell>
          <cell r="C29">
            <v>3.84006106006285E-2</v>
          </cell>
        </row>
        <row r="30">
          <cell r="A30" t="str">
            <v>Transacciones de la Deuda Pública/Costo Financiero de la Deuda</v>
          </cell>
          <cell r="B30">
            <v>9.9999999999999995E-7</v>
          </cell>
          <cell r="C30">
            <v>1.8203865047936011E-15</v>
          </cell>
        </row>
        <row r="31">
          <cell r="A31" t="str">
            <v>Transferencias, Participaciones y Aportaciones entre Diferentes Niveles y Ordenes de Gobierno</v>
          </cell>
          <cell r="B31">
            <v>21094756.800000001</v>
          </cell>
          <cell r="C31">
            <v>3.8400610600623046E-2</v>
          </cell>
        </row>
        <row r="32">
          <cell r="A32" t="str">
            <v>Saneamiento del Sistema Financiero</v>
          </cell>
          <cell r="B32">
            <v>9.9999999999999995E-7</v>
          </cell>
          <cell r="C32">
            <v>1.8203865047936011E-15</v>
          </cell>
        </row>
        <row r="33">
          <cell r="A33" t="str">
            <v>Adeudos de Ejercicios Fiscales Anteriores</v>
          </cell>
          <cell r="B33">
            <v>9.9999999999999995E-7</v>
          </cell>
          <cell r="C33">
            <v>1.8203865047936011E-15</v>
          </cell>
        </row>
      </sheetData>
      <sheetData sheetId="4">
        <row r="3">
          <cell r="B3">
            <v>1000</v>
          </cell>
          <cell r="C3" t="str">
            <v>Servicios Personales</v>
          </cell>
          <cell r="D3">
            <v>214162046.24003005</v>
          </cell>
          <cell r="E3">
            <v>0.389857698814221</v>
          </cell>
        </row>
        <row r="4">
          <cell r="B4">
            <v>2000</v>
          </cell>
          <cell r="C4" t="str">
            <v>Materiales y Suministros</v>
          </cell>
          <cell r="D4">
            <v>50685664.550010003</v>
          </cell>
          <cell r="E4">
            <v>9.2267499733306932E-2</v>
          </cell>
        </row>
        <row r="5">
          <cell r="B5">
            <v>3000</v>
          </cell>
          <cell r="C5" t="str">
            <v>Servicios Generales</v>
          </cell>
          <cell r="D5">
            <v>91566949.760000005</v>
          </cell>
          <cell r="E5">
            <v>0.16668723962816942</v>
          </cell>
        </row>
        <row r="6">
          <cell r="B6">
            <v>4000</v>
          </cell>
          <cell r="C6" t="str">
            <v>Transferencias, Asignaciones, Subsidios y Otras Ayudas</v>
          </cell>
          <cell r="D6">
            <v>20784541.760049995</v>
          </cell>
          <cell r="E6">
            <v>3.7835899328303099E-2</v>
          </cell>
        </row>
        <row r="7">
          <cell r="B7">
            <v>5000</v>
          </cell>
          <cell r="C7" t="str">
            <v>Bienes Muebles, Inmuebles e Intangibles</v>
          </cell>
          <cell r="D7">
            <v>29281169.520020001</v>
          </cell>
          <cell r="E7">
            <v>5.3303045838802701E-2</v>
          </cell>
        </row>
        <row r="8">
          <cell r="B8">
            <v>6000</v>
          </cell>
          <cell r="C8" t="str">
            <v xml:space="preserve">Inversión Pública </v>
          </cell>
          <cell r="D8">
            <v>121758761.38001999</v>
          </cell>
          <cell r="E8">
            <v>0.22164800605650853</v>
          </cell>
        </row>
        <row r="9">
          <cell r="B9">
            <v>7000</v>
          </cell>
          <cell r="C9" t="str">
            <v>Inversiones Financieras y Otras Provisiones</v>
          </cell>
          <cell r="D9">
            <v>6.999999999999999E-6</v>
          </cell>
          <cell r="E9">
            <v>1.2742705533551516E-14</v>
          </cell>
        </row>
        <row r="10">
          <cell r="B10">
            <v>8000</v>
          </cell>
          <cell r="C10" t="str">
            <v>Participaciones y Aportaciones</v>
          </cell>
          <cell r="D10">
            <v>3.0000000000000004E-5</v>
          </cell>
          <cell r="E10">
            <v>5.4611595143792231E-14</v>
          </cell>
        </row>
        <row r="11">
          <cell r="B11">
            <v>9000</v>
          </cell>
          <cell r="C11" t="str">
            <v xml:space="preserve">Deuda Pública </v>
          </cell>
          <cell r="D11">
            <v>21094756.800004993</v>
          </cell>
          <cell r="E11">
            <v>3.840061060062102E-2</v>
          </cell>
        </row>
        <row r="15">
          <cell r="B15">
            <v>1100</v>
          </cell>
          <cell r="C15" t="str">
            <v>Remuneraciones al Personal de Carácter Permanente</v>
          </cell>
          <cell r="D15">
            <v>187766307.03999999</v>
          </cell>
          <cell r="E15">
            <v>0.87674875327607737</v>
          </cell>
        </row>
        <row r="16">
          <cell r="B16">
            <v>1200</v>
          </cell>
          <cell r="C16" t="str">
            <v>Remuneraciones al Personal de Carácter Transitorio</v>
          </cell>
          <cell r="D16">
            <v>1352000</v>
          </cell>
          <cell r="E16">
            <v>6.3129766629363262E-3</v>
          </cell>
        </row>
        <row r="17">
          <cell r="B17">
            <v>1300</v>
          </cell>
          <cell r="C17" t="str">
            <v>Remuneraciones Adicionales y Especiales</v>
          </cell>
          <cell r="D17">
            <v>16654525.119999999</v>
          </cell>
          <cell r="E17">
            <v>7.7765997348259466E-2</v>
          </cell>
        </row>
        <row r="18">
          <cell r="B18">
            <v>1400</v>
          </cell>
          <cell r="C18" t="str">
            <v>Seguridad Social</v>
          </cell>
          <cell r="D18">
            <v>2060502.08</v>
          </cell>
          <cell r="E18">
            <v>9.6212289533814787E-3</v>
          </cell>
        </row>
        <row r="19">
          <cell r="B19">
            <v>1500</v>
          </cell>
          <cell r="C19" t="str">
            <v>Otras Prestaciones Sociales y Económicas</v>
          </cell>
          <cell r="D19">
            <v>6328712</v>
          </cell>
          <cell r="E19">
            <v>2.9551043759204941E-2</v>
          </cell>
        </row>
        <row r="20">
          <cell r="B20">
            <v>1600</v>
          </cell>
          <cell r="C20" t="str">
            <v>Previsiones</v>
          </cell>
          <cell r="D20">
            <v>1.0000000000000001E-5</v>
          </cell>
          <cell r="E20">
            <v>4.6693614370830814E-14</v>
          </cell>
        </row>
        <row r="21">
          <cell r="B21">
            <v>1700</v>
          </cell>
          <cell r="C21" t="str">
            <v>Pago de Estímulos a Servidores Públicos</v>
          </cell>
          <cell r="D21">
            <v>1.0000000000000001E-5</v>
          </cell>
          <cell r="E21">
            <v>4.6693614370830814E-14</v>
          </cell>
        </row>
        <row r="22">
          <cell r="B22">
            <v>1800</v>
          </cell>
          <cell r="C22" t="str">
            <v>Impuesto Sobre Nóminas y Otros que se Deriven de una Relación Laboral</v>
          </cell>
          <cell r="D22">
            <v>1.0000000000000001E-5</v>
          </cell>
          <cell r="E22">
            <v>4.6693614370830814E-14</v>
          </cell>
        </row>
        <row r="26">
          <cell r="B26">
            <v>2100</v>
          </cell>
          <cell r="C26" t="str">
            <v>Materiales de Administración, Emisión de Documentos y Artículos Oficiales</v>
          </cell>
          <cell r="D26">
            <v>5134527.84</v>
          </cell>
          <cell r="E26">
            <v>0.10130138147708249</v>
          </cell>
        </row>
        <row r="27">
          <cell r="B27">
            <v>2200</v>
          </cell>
          <cell r="C27" t="str">
            <v>Alimentos y Utensilios</v>
          </cell>
          <cell r="D27">
            <v>3859744.72</v>
          </cell>
          <cell r="E27">
            <v>7.6150618804488743E-2</v>
          </cell>
        </row>
        <row r="28">
          <cell r="B28">
            <v>2300</v>
          </cell>
          <cell r="C28" t="str">
            <v>Materias Primas y Materiales de Producción y Comercialización</v>
          </cell>
          <cell r="D28">
            <v>1.0000000000000001E-5</v>
          </cell>
          <cell r="E28">
            <v>1.9729444387837324E-13</v>
          </cell>
        </row>
        <row r="29">
          <cell r="B29">
            <v>2400</v>
          </cell>
          <cell r="C29" t="str">
            <v>Materiales y Artículos de Construcción y de Reparación</v>
          </cell>
          <cell r="D29">
            <v>8578641.7599999998</v>
          </cell>
          <cell r="E29">
            <v>0.16925183552709888</v>
          </cell>
        </row>
        <row r="30">
          <cell r="B30">
            <v>2500</v>
          </cell>
          <cell r="C30" t="str">
            <v>Productos Químicos, Farmacéuticos y de Laboratorio</v>
          </cell>
          <cell r="D30">
            <v>1370655.52</v>
          </cell>
          <cell r="E30">
            <v>2.7042271856722248E-2</v>
          </cell>
        </row>
        <row r="31">
          <cell r="B31">
            <v>2600</v>
          </cell>
          <cell r="C31" t="str">
            <v>Combustibles, Lubricantes y Aditivos</v>
          </cell>
          <cell r="D31">
            <v>25394112.640000001</v>
          </cell>
          <cell r="E31">
            <v>0.50101173310935687</v>
          </cell>
        </row>
        <row r="32">
          <cell r="B32">
            <v>2700</v>
          </cell>
          <cell r="C32" t="str">
            <v>Vestuario, Blancos, Prendas de Protección y Artículos Deportivos</v>
          </cell>
          <cell r="D32">
            <v>1945894.08</v>
          </cell>
          <cell r="E32">
            <v>3.8391409035981872E-2</v>
          </cell>
        </row>
        <row r="33">
          <cell r="B33">
            <v>2800</v>
          </cell>
          <cell r="C33" t="str">
            <v>Materiales y Suministros para Seguridad</v>
          </cell>
          <cell r="D33">
            <v>1103232</v>
          </cell>
          <cell r="E33">
            <v>2.1766154390882544E-2</v>
          </cell>
        </row>
        <row r="34">
          <cell r="B34">
            <v>2900</v>
          </cell>
          <cell r="C34" t="str">
            <v>Herramientas, Refacciones y Accesorios Menores</v>
          </cell>
          <cell r="D34">
            <v>3298855.99</v>
          </cell>
          <cell r="E34">
            <v>6.5084595798189038E-2</v>
          </cell>
        </row>
        <row r="38">
          <cell r="B38">
            <v>3100</v>
          </cell>
          <cell r="C38" t="str">
            <v xml:space="preserve">Servicios Básicos </v>
          </cell>
          <cell r="D38">
            <v>41737889.439999998</v>
          </cell>
          <cell r="E38">
            <v>0.45581827885930876</v>
          </cell>
        </row>
        <row r="39">
          <cell r="B39">
            <v>3200</v>
          </cell>
          <cell r="C39" t="str">
            <v>Servicios de Arrendamiento</v>
          </cell>
          <cell r="D39">
            <v>6815498.5599999996</v>
          </cell>
          <cell r="E39">
            <v>7.443186190938593E-2</v>
          </cell>
        </row>
        <row r="40">
          <cell r="B40">
            <v>3300</v>
          </cell>
          <cell r="C40" t="str">
            <v>Servicios Profesionales, Científicos, Técnicos y Otros Servicios</v>
          </cell>
          <cell r="D40">
            <v>10095602.4</v>
          </cell>
          <cell r="E40">
            <v>0.11025378071958176</v>
          </cell>
        </row>
        <row r="41">
          <cell r="B41">
            <v>3400</v>
          </cell>
          <cell r="C41" t="str">
            <v>Servicios Financieros, Bancarios y Comerciales</v>
          </cell>
          <cell r="D41">
            <v>2350254.4</v>
          </cell>
          <cell r="E41">
            <v>2.5667060070910894E-2</v>
          </cell>
        </row>
        <row r="42">
          <cell r="B42">
            <v>3500</v>
          </cell>
          <cell r="C42" t="str">
            <v>Servicios de Instalación, Reparación, Mantenimiento y Conservación</v>
          </cell>
          <cell r="D42">
            <v>7611737.1200000001</v>
          </cell>
          <cell r="E42">
            <v>8.3127560107119594E-2</v>
          </cell>
        </row>
        <row r="43">
          <cell r="B43">
            <v>3600</v>
          </cell>
          <cell r="C43" t="str">
            <v>Servicios de Comunicación Social y Publicidad</v>
          </cell>
          <cell r="D43">
            <v>14035420.880000001</v>
          </cell>
          <cell r="E43">
            <v>0.15328042396068997</v>
          </cell>
        </row>
        <row r="44">
          <cell r="B44">
            <v>3700</v>
          </cell>
          <cell r="C44" t="str">
            <v xml:space="preserve">Servicios de Traslado y Viáticos </v>
          </cell>
          <cell r="D44">
            <v>2452339.7599999998</v>
          </cell>
          <cell r="E44">
            <v>2.6781931323776355E-2</v>
          </cell>
        </row>
        <row r="45">
          <cell r="B45">
            <v>3800</v>
          </cell>
          <cell r="C45" t="str">
            <v>Servicios Oficiales</v>
          </cell>
          <cell r="D45">
            <v>4326667.28</v>
          </cell>
          <cell r="E45">
            <v>4.7251407755094364E-2</v>
          </cell>
        </row>
        <row r="46">
          <cell r="B46">
            <v>3900</v>
          </cell>
          <cell r="C46" t="str">
            <v>Otros Servicios Generales</v>
          </cell>
          <cell r="D46">
            <v>2141539.92</v>
          </cell>
          <cell r="E46">
            <v>2.3387695294132291E-2</v>
          </cell>
        </row>
        <row r="50">
          <cell r="B50">
            <v>361</v>
          </cell>
          <cell r="C50" t="str">
            <v>Difusión por Radio, Televisión y Otros Medios de Mensajes sobre Programas y Actividades Gubernamentales</v>
          </cell>
          <cell r="D50">
            <v>13970225.359999999</v>
          </cell>
          <cell r="E50">
            <v>0.9953549294597448</v>
          </cell>
        </row>
        <row r="51">
          <cell r="B51">
            <v>362</v>
          </cell>
          <cell r="C51" t="str">
            <v>Difusión por Radio, Televisión y Otros Medios de Mensajes  Comerciales para Promover la Venta de Bienes o Servicios</v>
          </cell>
          <cell r="D51">
            <v>1.0000000000000001E-5</v>
          </cell>
          <cell r="E51">
            <v>7.1248308728768062E-13</v>
          </cell>
        </row>
        <row r="52">
          <cell r="B52">
            <v>363</v>
          </cell>
          <cell r="C52" t="str">
            <v>Servicios de Creatividad, Preproducción y Producción de Publicidad, Excepto Internet</v>
          </cell>
          <cell r="D52">
            <v>1.0000000000000001E-5</v>
          </cell>
          <cell r="E52">
            <v>7.1248308728768062E-13</v>
          </cell>
        </row>
        <row r="53">
          <cell r="B53">
            <v>364</v>
          </cell>
          <cell r="C53" t="str">
            <v>Servicios de Revelado de Fotografías</v>
          </cell>
          <cell r="D53">
            <v>1.0000000000000001E-5</v>
          </cell>
          <cell r="E53">
            <v>7.1248308728768062E-13</v>
          </cell>
        </row>
        <row r="54">
          <cell r="B54">
            <v>365</v>
          </cell>
          <cell r="C54" t="str">
            <v>Servicios de la Industria Fílmica, del Sonido y del Video</v>
          </cell>
          <cell r="D54">
            <v>1.0000000000000001E-5</v>
          </cell>
          <cell r="E54">
            <v>7.1248308728768062E-13</v>
          </cell>
        </row>
        <row r="55">
          <cell r="B55">
            <v>366</v>
          </cell>
          <cell r="C55" t="str">
            <v>Servicio de Creación y Difusión de Contenido Exclusivamente a través de Internet</v>
          </cell>
          <cell r="D55">
            <v>1.0000000000000001E-5</v>
          </cell>
          <cell r="E55">
            <v>7.1248308728768062E-13</v>
          </cell>
        </row>
        <row r="56">
          <cell r="B56">
            <v>369</v>
          </cell>
          <cell r="C56" t="str">
            <v>Otros Servicios de Información</v>
          </cell>
          <cell r="D56">
            <v>65195.519999999997</v>
          </cell>
          <cell r="E56">
            <v>4.6450705366925726E-3</v>
          </cell>
        </row>
        <row r="60">
          <cell r="B60">
            <v>4100</v>
          </cell>
          <cell r="C60" t="str">
            <v>Transferencias Internas y Asignaciones al Sector Público</v>
          </cell>
          <cell r="D60">
            <v>312000</v>
          </cell>
          <cell r="E60">
            <v>1.5011156060207002E-2</v>
          </cell>
        </row>
        <row r="61">
          <cell r="B61">
            <v>4200</v>
          </cell>
          <cell r="C61" t="str">
            <v>Transferencias al Resto del Sector Público</v>
          </cell>
          <cell r="D61">
            <v>1.0000000000000001E-5</v>
          </cell>
          <cell r="E61">
            <v>4.811267968015065E-13</v>
          </cell>
        </row>
        <row r="62">
          <cell r="B62">
            <v>4300</v>
          </cell>
          <cell r="C62" t="str">
            <v>Subsidios y Subvenciones</v>
          </cell>
          <cell r="D62">
            <v>1.0000000000000001E-5</v>
          </cell>
          <cell r="E62">
            <v>4.811267968015065E-13</v>
          </cell>
        </row>
        <row r="63">
          <cell r="B63">
            <v>4400</v>
          </cell>
          <cell r="C63" t="str">
            <v>Ayudas Sociales</v>
          </cell>
          <cell r="D63">
            <v>11887386.16</v>
          </cell>
          <cell r="E63">
            <v>0.57193400255033611</v>
          </cell>
        </row>
        <row r="64">
          <cell r="B64">
            <v>4500</v>
          </cell>
          <cell r="C64" t="str">
            <v>Pensiones y Jubilaciones</v>
          </cell>
          <cell r="D64">
            <v>5007555.5999999996</v>
          </cell>
          <cell r="E64">
            <v>0.24092691856334458</v>
          </cell>
        </row>
        <row r="65">
          <cell r="B65">
            <v>4600</v>
          </cell>
          <cell r="C65" t="str">
            <v>Transferencias a Fideicomisos, Mandatos y Otros Análogos</v>
          </cell>
          <cell r="D65">
            <v>1.0000000000000001E-5</v>
          </cell>
          <cell r="E65">
            <v>4.811267968015065E-13</v>
          </cell>
        </row>
        <row r="66">
          <cell r="B66">
            <v>4700</v>
          </cell>
          <cell r="C66" t="str">
            <v>Transferencias a la Seguridad Social</v>
          </cell>
          <cell r="D66">
            <v>1.0000000000000001E-5</v>
          </cell>
          <cell r="E66">
            <v>4.811267968015065E-13</v>
          </cell>
        </row>
        <row r="67">
          <cell r="B67">
            <v>4800</v>
          </cell>
          <cell r="C67" t="str">
            <v>Donativos</v>
          </cell>
          <cell r="D67">
            <v>3577600</v>
          </cell>
          <cell r="E67">
            <v>0.17212792282370695</v>
          </cell>
        </row>
        <row r="68">
          <cell r="B68">
            <v>4900</v>
          </cell>
          <cell r="C68" t="str">
            <v>Transferencias al Exterior</v>
          </cell>
          <cell r="D68">
            <v>1.0000000000000001E-5</v>
          </cell>
          <cell r="E68">
            <v>4.811267968015065E-13</v>
          </cell>
        </row>
        <row r="72">
          <cell r="B72">
            <v>451</v>
          </cell>
          <cell r="C72" t="str">
            <v>Pensiones</v>
          </cell>
          <cell r="D72">
            <v>1.0000000000000001E-5</v>
          </cell>
          <cell r="E72">
            <v>1.9969823200685107E-12</v>
          </cell>
        </row>
        <row r="73">
          <cell r="B73">
            <v>452</v>
          </cell>
          <cell r="C73" t="str">
            <v>Jubilaciones</v>
          </cell>
          <cell r="D73">
            <v>5007555.5999999996</v>
          </cell>
          <cell r="E73">
            <v>0.99999999999600619</v>
          </cell>
        </row>
        <row r="74">
          <cell r="B74">
            <v>459</v>
          </cell>
          <cell r="C74" t="str">
            <v>Otras Pensiones y Jubilaciones</v>
          </cell>
          <cell r="D74">
            <v>1.0000000000000001E-5</v>
          </cell>
          <cell r="E74">
            <v>1.9969823200685107E-12</v>
          </cell>
        </row>
        <row r="78">
          <cell r="B78">
            <v>5100</v>
          </cell>
          <cell r="C78" t="str">
            <v>Mobiliario y Equipo de Administración</v>
          </cell>
          <cell r="D78">
            <v>17142231.280000001</v>
          </cell>
          <cell r="E78">
            <v>0.58543533475599685</v>
          </cell>
        </row>
        <row r="79">
          <cell r="B79">
            <v>5200</v>
          </cell>
          <cell r="C79" t="str">
            <v>Mobiliario y Equipo Educacional y Recreativo</v>
          </cell>
          <cell r="D79">
            <v>1.0000000000000001E-5</v>
          </cell>
          <cell r="E79">
            <v>3.4151641358323622E-13</v>
          </cell>
        </row>
        <row r="80">
          <cell r="B80">
            <v>5300</v>
          </cell>
          <cell r="C80" t="str">
            <v>Equipo e Instrumental Médico y de Laboratorio</v>
          </cell>
          <cell r="D80">
            <v>107762.72</v>
          </cell>
          <cell r="E80">
            <v>3.680273765237448E-3</v>
          </cell>
        </row>
        <row r="81">
          <cell r="B81">
            <v>5400</v>
          </cell>
          <cell r="C81" t="str">
            <v>Vehículos y Equipo de Transporte</v>
          </cell>
          <cell r="D81">
            <v>8319995.8399999999</v>
          </cell>
          <cell r="E81">
            <v>0.28414151403042448</v>
          </cell>
        </row>
        <row r="82">
          <cell r="B82">
            <v>5500</v>
          </cell>
          <cell r="C82" t="str">
            <v>Equipo de Defensa y Seguridad</v>
          </cell>
          <cell r="D82">
            <v>987163.84</v>
          </cell>
          <cell r="E82">
            <v>3.3713265425585559E-2</v>
          </cell>
        </row>
        <row r="83">
          <cell r="B83">
            <v>5600</v>
          </cell>
          <cell r="C83" t="str">
            <v>Maquinaria, Otros Equipos y Herramientas</v>
          </cell>
          <cell r="D83">
            <v>1231098.96</v>
          </cell>
          <cell r="E83">
            <v>4.2044050158525192E-2</v>
          </cell>
        </row>
        <row r="84">
          <cell r="B84">
            <v>5700</v>
          </cell>
          <cell r="C84" t="str">
            <v>Activos Biológicos</v>
          </cell>
          <cell r="D84">
            <v>62155.6</v>
          </cell>
          <cell r="E84">
            <v>2.1227157596114196E-3</v>
          </cell>
        </row>
        <row r="85">
          <cell r="B85">
            <v>5800</v>
          </cell>
          <cell r="C85" t="str">
            <v>Bienes Inmuebles</v>
          </cell>
          <cell r="D85">
            <v>1430761.28</v>
          </cell>
          <cell r="E85">
            <v>4.8862846103936042E-2</v>
          </cell>
        </row>
        <row r="86">
          <cell r="B86">
            <v>5900</v>
          </cell>
          <cell r="C86" t="str">
            <v>Activos Intangibles</v>
          </cell>
          <cell r="D86">
            <v>1.0000000000000001E-5</v>
          </cell>
          <cell r="E86">
            <v>3.4151641358323622E-13</v>
          </cell>
        </row>
        <row r="90">
          <cell r="B90">
            <v>6100</v>
          </cell>
          <cell r="C90" t="str">
            <v>Obra Pública en Bienes de Dominio Público</v>
          </cell>
          <cell r="D90">
            <v>121758761.38</v>
          </cell>
          <cell r="E90">
            <v>0.9999999999998358</v>
          </cell>
        </row>
        <row r="91">
          <cell r="B91">
            <v>6200</v>
          </cell>
          <cell r="C91" t="str">
            <v>Obra Pública en Bienes Propios</v>
          </cell>
          <cell r="D91">
            <v>1.0000000000000001E-5</v>
          </cell>
          <cell r="E91">
            <v>8.2129613398325444E-14</v>
          </cell>
        </row>
        <row r="92">
          <cell r="B92">
            <v>6300</v>
          </cell>
          <cell r="C92" t="str">
            <v>Proyectos Productivos y Acciones de Fomento</v>
          </cell>
          <cell r="D92">
            <v>1.0000000000000001E-5</v>
          </cell>
          <cell r="E92">
            <v>8.2129613398325444E-14</v>
          </cell>
        </row>
        <row r="112">
          <cell r="B112">
            <v>9100</v>
          </cell>
          <cell r="C112" t="str">
            <v>Amortización de la Deuda Pública</v>
          </cell>
          <cell r="D112">
            <v>18114914.48</v>
          </cell>
          <cell r="E112">
            <v>0.85874014342728588</v>
          </cell>
        </row>
        <row r="113">
          <cell r="B113">
            <v>9200</v>
          </cell>
          <cell r="C113" t="str">
            <v>Intereses de la Deuda Pública</v>
          </cell>
          <cell r="D113">
            <v>2979842.32</v>
          </cell>
          <cell r="E113">
            <v>0.1412598565724775</v>
          </cell>
        </row>
        <row r="114">
          <cell r="B114">
            <v>9300</v>
          </cell>
          <cell r="C114" t="str">
            <v>Comisiones de la Deuda Pública</v>
          </cell>
          <cell r="D114">
            <v>9.9999999999999995E-7</v>
          </cell>
          <cell r="E114">
            <v>9.9999999999999995E-7</v>
          </cell>
        </row>
        <row r="115">
          <cell r="B115">
            <v>9400</v>
          </cell>
          <cell r="C115" t="str">
            <v>Gastos de la Deuda Pública</v>
          </cell>
          <cell r="D115">
            <v>9.9999999999999995E-7</v>
          </cell>
          <cell r="E115">
            <v>9.9999999999999995E-7</v>
          </cell>
        </row>
        <row r="116">
          <cell r="B116">
            <v>9500</v>
          </cell>
          <cell r="C116" t="str">
            <v>Costo por Coberturas</v>
          </cell>
          <cell r="D116">
            <v>9.9999999999999995E-7</v>
          </cell>
          <cell r="E116">
            <v>9.9999999999999995E-7</v>
          </cell>
        </row>
        <row r="117">
          <cell r="B117">
            <v>9600</v>
          </cell>
          <cell r="C117" t="str">
            <v>Apoyos Financieros</v>
          </cell>
          <cell r="D117">
            <v>9.9999999999999995E-7</v>
          </cell>
          <cell r="E117">
            <v>9.9999999999999995E-7</v>
          </cell>
        </row>
        <row r="118">
          <cell r="B118">
            <v>9900</v>
          </cell>
          <cell r="C118" t="str">
            <v>Adeudos de Ejercicios Fiscales Anteriores (ADEFAS)</v>
          </cell>
          <cell r="D118">
            <v>9.9999999999999995E-7</v>
          </cell>
          <cell r="E118">
            <v>9.9999999999999995E-7</v>
          </cell>
        </row>
      </sheetData>
      <sheetData sheetId="5">
        <row r="3">
          <cell r="A3" t="str">
            <v>Subsidios: Sector Social y Privado o Entidades Federativas y Municipios</v>
          </cell>
          <cell r="B3"/>
          <cell r="C3">
            <v>1.9999999999999999E-6</v>
          </cell>
          <cell r="D3">
            <v>3.6407730095871517E-15</v>
          </cell>
        </row>
        <row r="4">
          <cell r="A4" t="str">
            <v>Sujetos a Reglas de Operación</v>
          </cell>
          <cell r="B4" t="str">
            <v>S</v>
          </cell>
          <cell r="C4">
            <v>9.9999999999999995E-7</v>
          </cell>
          <cell r="D4">
            <v>1.8203865047935758E-15</v>
          </cell>
        </row>
        <row r="5">
          <cell r="A5" t="str">
            <v>Otros Subsidios</v>
          </cell>
          <cell r="B5" t="str">
            <v>U</v>
          </cell>
          <cell r="C5">
            <v>9.9999999999999995E-7</v>
          </cell>
          <cell r="D5">
            <v>1.8203865047935758E-15</v>
          </cell>
        </row>
        <row r="6">
          <cell r="A6" t="str">
            <v>Desempeño de las Funciones</v>
          </cell>
          <cell r="B6"/>
          <cell r="C6">
            <v>549333890.01000571</v>
          </cell>
          <cell r="D6">
            <v>0.99999999999997302</v>
          </cell>
        </row>
        <row r="7">
          <cell r="A7" t="str">
            <v>Prestación de Servicios Públicos</v>
          </cell>
          <cell r="B7" t="str">
            <v>E</v>
          </cell>
          <cell r="C7">
            <v>548897763.92999995</v>
          </cell>
          <cell r="D7">
            <v>0.99920608196954186</v>
          </cell>
        </row>
        <row r="8">
          <cell r="A8" t="str">
            <v>Provisión de Bienes Públicos</v>
          </cell>
          <cell r="B8" t="str">
            <v>B</v>
          </cell>
          <cell r="C8">
            <v>9.9999999999999995E-7</v>
          </cell>
          <cell r="D8">
            <v>1.8203865047935758E-15</v>
          </cell>
        </row>
        <row r="9">
          <cell r="A9" t="str">
            <v>Planeación, Seguimiento y Evaluación de Políticas Públicas</v>
          </cell>
          <cell r="B9" t="str">
            <v>P</v>
          </cell>
          <cell r="C9">
            <v>9.9999999999999995E-7</v>
          </cell>
          <cell r="D9">
            <v>1.8203865047935758E-15</v>
          </cell>
        </row>
        <row r="10">
          <cell r="A10" t="str">
            <v>Promoción y Fomento</v>
          </cell>
          <cell r="B10" t="str">
            <v>F</v>
          </cell>
          <cell r="C10">
            <v>436126.08</v>
          </cell>
          <cell r="D10">
            <v>7.9391803042052342E-4</v>
          </cell>
        </row>
        <row r="11">
          <cell r="A11" t="str">
            <v>Regulación y Supervisión</v>
          </cell>
          <cell r="B11" t="str">
            <v>G</v>
          </cell>
          <cell r="C11">
            <v>9.9999999999999995E-7</v>
          </cell>
          <cell r="D11">
            <v>1.8203865047935758E-15</v>
          </cell>
        </row>
        <row r="12">
          <cell r="A12" t="str">
            <v>Funciones de las Fuerzas Armadas</v>
          </cell>
          <cell r="B12" t="str">
            <v>A</v>
          </cell>
          <cell r="C12">
            <v>9.9999999999999995E-7</v>
          </cell>
          <cell r="D12">
            <v>1.8203865047935758E-15</v>
          </cell>
        </row>
        <row r="13">
          <cell r="A13" t="str">
            <v>Específicos</v>
          </cell>
          <cell r="B13" t="str">
            <v>R</v>
          </cell>
          <cell r="C13">
            <v>9.9999999999999995E-7</v>
          </cell>
          <cell r="D13">
            <v>1.8203865047935758E-15</v>
          </cell>
        </row>
        <row r="14">
          <cell r="A14" t="str">
            <v>Proyectos de Inversión</v>
          </cell>
          <cell r="B14" t="str">
            <v>K</v>
          </cell>
          <cell r="C14">
            <v>9.9999999999999995E-7</v>
          </cell>
          <cell r="D14">
            <v>1.8203865047935758E-15</v>
          </cell>
        </row>
        <row r="15">
          <cell r="A15" t="str">
            <v>Administrativos y de Apoyo</v>
          </cell>
          <cell r="B15"/>
          <cell r="C15">
            <v>3.0000000000000001E-6</v>
          </cell>
          <cell r="D15">
            <v>5.4611595143807275E-15</v>
          </cell>
        </row>
        <row r="16">
          <cell r="A16" t="str">
            <v>Apoyo al Proceso Presupuestario y Para Mejorar la Eficiencia Institucional</v>
          </cell>
          <cell r="B16" t="str">
            <v>M</v>
          </cell>
          <cell r="C16">
            <v>9.9999999999999995E-7</v>
          </cell>
          <cell r="D16">
            <v>1.8203865047935758E-15</v>
          </cell>
        </row>
        <row r="17">
          <cell r="A17" t="str">
            <v>Apoyo a la Función Pública y al Mejoramiento de la Gestión</v>
          </cell>
          <cell r="B17" t="str">
            <v>O</v>
          </cell>
          <cell r="C17">
            <v>9.9999999999999995E-7</v>
          </cell>
          <cell r="D17">
            <v>1.8203865047935758E-15</v>
          </cell>
        </row>
        <row r="18">
          <cell r="A18" t="str">
            <v>Operaciones Ajenas</v>
          </cell>
          <cell r="B18" t="str">
            <v>W</v>
          </cell>
          <cell r="C18">
            <v>9.9999999999999995E-7</v>
          </cell>
          <cell r="D18">
            <v>1.8203865047935758E-15</v>
          </cell>
        </row>
        <row r="19">
          <cell r="A19" t="str">
            <v>Compromisos</v>
          </cell>
          <cell r="B19"/>
          <cell r="C19">
            <v>1.9999999999999999E-6</v>
          </cell>
          <cell r="D19">
            <v>3.6407730095871517E-15</v>
          </cell>
        </row>
        <row r="20">
          <cell r="A20" t="str">
            <v>Obligaciones de Cumplimiento de Resolución Jurisdiccional</v>
          </cell>
          <cell r="B20" t="str">
            <v>L</v>
          </cell>
          <cell r="C20">
            <v>9.9999999999999995E-7</v>
          </cell>
          <cell r="D20">
            <v>1.8203865047935758E-15</v>
          </cell>
        </row>
        <row r="21">
          <cell r="A21" t="str">
            <v>Desastres Naturales</v>
          </cell>
          <cell r="B21" t="str">
            <v>N</v>
          </cell>
          <cell r="C21">
            <v>9.9999999999999995E-7</v>
          </cell>
          <cell r="D21">
            <v>1.8203865047935758E-15</v>
          </cell>
        </row>
        <row r="22">
          <cell r="A22" t="str">
            <v>Obligaciones</v>
          </cell>
          <cell r="B22"/>
          <cell r="C22">
            <v>3.9999999999999998E-6</v>
          </cell>
          <cell r="D22">
            <v>7.2815460191743033E-15</v>
          </cell>
        </row>
        <row r="23">
          <cell r="A23" t="str">
            <v>Pensiones y Jubilaciones</v>
          </cell>
          <cell r="B23" t="str">
            <v>J</v>
          </cell>
          <cell r="C23">
            <v>9.9999999999999995E-7</v>
          </cell>
          <cell r="D23">
            <v>1.8203865047935758E-15</v>
          </cell>
        </row>
        <row r="24">
          <cell r="A24" t="str">
            <v>Aportaciones a la Seguridad Social</v>
          </cell>
          <cell r="B24" t="str">
            <v>T</v>
          </cell>
          <cell r="C24">
            <v>9.9999999999999995E-7</v>
          </cell>
          <cell r="D24">
            <v>1.8203865047935758E-15</v>
          </cell>
        </row>
        <row r="25">
          <cell r="A25" t="str">
            <v>Aportaciones a Fondos de Estabilización</v>
          </cell>
          <cell r="B25" t="str">
            <v>Y</v>
          </cell>
          <cell r="C25">
            <v>9.9999999999999995E-7</v>
          </cell>
          <cell r="D25">
            <v>1.8203865047935758E-15</v>
          </cell>
        </row>
        <row r="26">
          <cell r="A26" t="str">
            <v>Aportaciones a Fondos de Inversión y Reestructura de Pensiones</v>
          </cell>
          <cell r="B26" t="str">
            <v>Z</v>
          </cell>
          <cell r="C26">
            <v>9.9999999999999995E-7</v>
          </cell>
          <cell r="D26">
            <v>1.8203865047935758E-15</v>
          </cell>
        </row>
        <row r="27">
          <cell r="A27" t="str">
            <v>Programas de Gasto Federalizado (Gobierno Federal)</v>
          </cell>
          <cell r="B27"/>
          <cell r="C27">
            <v>9.9999999999999995E-7</v>
          </cell>
          <cell r="D27">
            <v>1.8203865047935758E-15</v>
          </cell>
        </row>
        <row r="28">
          <cell r="A28" t="str">
            <v>Gasto Federalizado</v>
          </cell>
          <cell r="B28" t="str">
            <v>I</v>
          </cell>
          <cell r="C28">
            <v>9.9999999999999995E-7</v>
          </cell>
          <cell r="D28">
            <v>1.8203865047935758E-15</v>
          </cell>
        </row>
        <row r="29">
          <cell r="A29" t="str">
            <v>Participaciones a Entidades Federativas y Municipios</v>
          </cell>
          <cell r="B29" t="str">
            <v>C</v>
          </cell>
          <cell r="C29">
            <v>9.9999999999999995E-7</v>
          </cell>
          <cell r="D29">
            <v>1.8203865047935758E-15</v>
          </cell>
        </row>
        <row r="30">
          <cell r="A30" t="str">
            <v>Costo Financiero, Deuda o Apoyos a Deudores y Ahorradores de la Banca</v>
          </cell>
          <cell r="B30" t="str">
            <v>D</v>
          </cell>
          <cell r="C30">
            <v>9.9999999999999995E-7</v>
          </cell>
          <cell r="D30">
            <v>1.8203865047935758E-15</v>
          </cell>
        </row>
        <row r="31">
          <cell r="A31" t="str">
            <v>Adeudos de Ejercicios Fiscales Anteriores</v>
          </cell>
          <cell r="B31" t="str">
            <v>H</v>
          </cell>
          <cell r="C31">
            <v>9.9999999999999995E-7</v>
          </cell>
          <cell r="D31">
            <v>1.8203865047935758E-15</v>
          </cell>
        </row>
      </sheetData>
      <sheetData sheetId="6">
        <row r="2">
          <cell r="A2" t="str">
            <v>Gasto Corriente</v>
          </cell>
          <cell r="B2">
            <v>362180870.87</v>
          </cell>
          <cell r="C2">
            <v>0.65930916962615627</v>
          </cell>
        </row>
        <row r="3">
          <cell r="A3" t="str">
            <v>Gasto de Capital</v>
          </cell>
          <cell r="B3">
            <v>164030549.06</v>
          </cell>
          <cell r="C3">
            <v>0.29859899788271527</v>
          </cell>
        </row>
        <row r="4">
          <cell r="A4" t="str">
            <v>Amortización de la Deuda y Disminución de Pasivos</v>
          </cell>
          <cell r="B4">
            <v>18114914.48</v>
          </cell>
          <cell r="C4">
            <v>3.2976145854882913E-2</v>
          </cell>
        </row>
        <row r="5">
          <cell r="A5" t="str">
            <v>Pensiones y Jubilaciones</v>
          </cell>
          <cell r="B5">
            <v>5007555.5999999996</v>
          </cell>
          <cell r="C5">
            <v>9.1156866362438228E-3</v>
          </cell>
        </row>
        <row r="6">
          <cell r="A6" t="str">
            <v>Participaciones</v>
          </cell>
          <cell r="B6">
            <v>9.9999999999999995E-7</v>
          </cell>
          <cell r="C6">
            <v>1.8203865047936409E-15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showGridLines="0" tabSelected="1" workbookViewId="0">
      <selection activeCell="F11" sqref="F11"/>
    </sheetView>
  </sheetViews>
  <sheetFormatPr baseColWidth="10" defaultRowHeight="14.4" x14ac:dyDescent="0.3"/>
  <cols>
    <col min="1" max="1" width="47" customWidth="1"/>
    <col min="2" max="2" width="17.88671875" customWidth="1"/>
    <col min="3" max="3" width="12.109375" customWidth="1"/>
  </cols>
  <sheetData>
    <row r="1" spans="1:3" x14ac:dyDescent="0.3">
      <c r="A1" s="50" t="s">
        <v>48</v>
      </c>
      <c r="B1" s="136" t="s">
        <v>2</v>
      </c>
      <c r="C1" s="136" t="s">
        <v>3</v>
      </c>
    </row>
    <row r="2" spans="1:3" x14ac:dyDescent="0.3">
      <c r="A2" s="50" t="s">
        <v>49</v>
      </c>
      <c r="B2" s="136"/>
      <c r="C2" s="136"/>
    </row>
    <row r="3" spans="1:3" ht="15" x14ac:dyDescent="0.25">
      <c r="A3" s="51" t="str">
        <f>[1]CA!A3</f>
        <v>Presidencia</v>
      </c>
      <c r="B3" s="45">
        <f>[1]CA!B3</f>
        <v>38043543</v>
      </c>
      <c r="C3" s="52">
        <f>[1]CA!C3</f>
        <v>6.9253952271736696E-2</v>
      </c>
    </row>
    <row r="4" spans="1:3" ht="15" x14ac:dyDescent="0.25">
      <c r="A4" s="53" t="str">
        <f>[1]CA!A4</f>
        <v>Cabildo</v>
      </c>
      <c r="B4" s="46">
        <f>[1]CA!B4</f>
        <v>12650390.48</v>
      </c>
      <c r="C4" s="54">
        <f>[1]CA!C4</f>
        <v>2.3028600110161987E-2</v>
      </c>
    </row>
    <row r="5" spans="1:3" x14ac:dyDescent="0.3">
      <c r="A5" s="51" t="str">
        <f>[1]CA!A5</f>
        <v xml:space="preserve">Contraloría </v>
      </c>
      <c r="B5" s="45">
        <f>[1]CA!B5</f>
        <v>2378733.7599999998</v>
      </c>
      <c r="C5" s="52">
        <f>[1]CA!C5</f>
        <v>4.3302148352010418E-3</v>
      </c>
    </row>
    <row r="6" spans="1:3" x14ac:dyDescent="0.3">
      <c r="A6" s="53" t="str">
        <f>[1]CA!A6</f>
        <v>Seguridad Pública</v>
      </c>
      <c r="B6" s="46">
        <f>[1]CA!B6</f>
        <v>92028894.430000007</v>
      </c>
      <c r="C6" s="54">
        <f>[1]CA!C6</f>
        <v>0.16752815747145094</v>
      </c>
    </row>
    <row r="7" spans="1:3" x14ac:dyDescent="0.3">
      <c r="A7" s="51" t="str">
        <f>[1]CA!A7</f>
        <v>Obras Públicas</v>
      </c>
      <c r="B7" s="45">
        <f>[1]CA!B7</f>
        <v>139786044.41999999</v>
      </c>
      <c r="C7" s="52">
        <f>[1]CA!C7</f>
        <v>0.25446462882065279</v>
      </c>
    </row>
    <row r="8" spans="1:3" x14ac:dyDescent="0.3">
      <c r="A8" s="53" t="str">
        <f>[1]CA!A8</f>
        <v>Servicios Públicos</v>
      </c>
      <c r="B8" s="46">
        <f>[1]CA!B8</f>
        <v>103085522.8</v>
      </c>
      <c r="C8" s="54">
        <f>[1]CA!C8</f>
        <v>0.18765549454471747</v>
      </c>
    </row>
    <row r="9" spans="1:3" ht="15" x14ac:dyDescent="0.25">
      <c r="A9" s="51" t="str">
        <f>[1]CA!A9</f>
        <v>DIF</v>
      </c>
      <c r="B9" s="45">
        <f>[1]CA!B9</f>
        <v>18418211.760000002</v>
      </c>
      <c r="C9" s="52">
        <f>[1]CA!C9</f>
        <v>3.3528264130335585E-2</v>
      </c>
    </row>
    <row r="10" spans="1:3" ht="15" x14ac:dyDescent="0.25">
      <c r="A10" s="53" t="str">
        <f>[1]CA!A10</f>
        <v>Sindicatura</v>
      </c>
      <c r="B10" s="46">
        <f>[1]CA!B10</f>
        <v>3659104.8</v>
      </c>
      <c r="C10" s="54">
        <f>[1]CA!C10</f>
        <v>6.6609849975456442E-3</v>
      </c>
    </row>
    <row r="11" spans="1:3" ht="15" x14ac:dyDescent="0.25">
      <c r="A11" s="51" t="str">
        <f>[1]CA!A11</f>
        <v>Servicios Comunitarios</v>
      </c>
      <c r="B11" s="45">
        <f>[1]CA!B11</f>
        <v>13859564.16</v>
      </c>
      <c r="C11" s="52">
        <f>[1]CA!C11</f>
        <v>2.5229763559185651E-2</v>
      </c>
    </row>
    <row r="12" spans="1:3" ht="15" x14ac:dyDescent="0.25">
      <c r="A12" s="53" t="str">
        <f>[1]CA!A12</f>
        <v>Diversos</v>
      </c>
      <c r="B12" s="46">
        <f>[1]CA!B12</f>
        <v>17350458.32</v>
      </c>
      <c r="C12" s="54">
        <f>[1]CA!C12</f>
        <v>3.1584540177712596E-2</v>
      </c>
    </row>
    <row r="13" spans="1:3" x14ac:dyDescent="0.3">
      <c r="A13" s="51" t="str">
        <f>[1]CA!A13</f>
        <v>Regidurías</v>
      </c>
      <c r="B13" s="45">
        <f>[1]CA!B13</f>
        <v>5071443.5199999996</v>
      </c>
      <c r="C13" s="52">
        <f>[1]CA!C13</f>
        <v>9.2319873436311727E-3</v>
      </c>
    </row>
    <row r="14" spans="1:3" ht="15" x14ac:dyDescent="0.25">
      <c r="A14" s="53" t="str">
        <f>[1]CA!A14</f>
        <v>Desarrollo Social</v>
      </c>
      <c r="B14" s="46">
        <f>[1]CA!B14</f>
        <v>21798441.600000001</v>
      </c>
      <c r="C14" s="54">
        <f>[1]CA!C14</f>
        <v>3.9681588914172367E-2</v>
      </c>
    </row>
    <row r="15" spans="1:3" x14ac:dyDescent="0.3">
      <c r="A15" s="51" t="str">
        <f>[1]CA!A15</f>
        <v>Tesorería</v>
      </c>
      <c r="B15" s="45">
        <f>[1]CA!B15</f>
        <v>81203536.959999993</v>
      </c>
      <c r="C15" s="52">
        <f>[1]CA!C15</f>
        <v>0.14782182282349585</v>
      </c>
    </row>
    <row r="16" spans="1:3" ht="15" x14ac:dyDescent="0.25">
      <c r="A16" s="50" t="s">
        <v>6</v>
      </c>
      <c r="B16" s="55">
        <f>SUM(B3:B15)</f>
        <v>549333890.01000011</v>
      </c>
      <c r="C16" s="56">
        <v>1.0000000000000002</v>
      </c>
    </row>
  </sheetData>
  <mergeCells count="2">
    <mergeCell ref="B1:B2"/>
    <mergeCell ref="C1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/>
  </sheetViews>
  <sheetFormatPr baseColWidth="10" defaultRowHeight="14.4" x14ac:dyDescent="0.3"/>
  <cols>
    <col min="1" max="1" width="56.6640625" style="1" customWidth="1"/>
    <col min="2" max="2" width="18.33203125" customWidth="1"/>
    <col min="3" max="3" width="11.33203125" customWidth="1"/>
  </cols>
  <sheetData>
    <row r="1" spans="1:3" ht="15" x14ac:dyDescent="0.25">
      <c r="A1" s="36" t="s">
        <v>7</v>
      </c>
      <c r="B1" s="36" t="s">
        <v>2</v>
      </c>
      <c r="C1" s="36" t="s">
        <v>3</v>
      </c>
    </row>
    <row r="2" spans="1:3" ht="15" x14ac:dyDescent="0.25">
      <c r="A2" s="127" t="str">
        <f>[1]CE!A2</f>
        <v>Gastos</v>
      </c>
      <c r="B2" s="38">
        <f>[1]CE!B2</f>
        <v>531218975.53000307</v>
      </c>
      <c r="C2" s="124">
        <f>[1]CE!C2</f>
        <v>0.96702385414510839</v>
      </c>
    </row>
    <row r="3" spans="1:3" ht="15" x14ac:dyDescent="0.25">
      <c r="A3" s="116" t="str">
        <f>[1]CE!A3</f>
        <v>Gastos Corrientes</v>
      </c>
      <c r="B3" s="77">
        <f>[1]CE!B3</f>
        <v>367469226.47000104</v>
      </c>
      <c r="C3" s="39">
        <f>[1]CE!C3</f>
        <v>0.66893602079293935</v>
      </c>
    </row>
    <row r="4" spans="1:3" ht="28.8" x14ac:dyDescent="0.3">
      <c r="A4" s="125" t="str">
        <f>[1]CE!A4</f>
        <v>Gastos de Consumo de los Entes del Gobierno General/ Gastos de Explotación de las Entidades Empresariales</v>
      </c>
      <c r="B4" s="126">
        <f>[1]CE!B4</f>
        <v>355311428.55000001</v>
      </c>
      <c r="C4" s="41">
        <f>[1]CE!C4</f>
        <v>0.64680412953136157</v>
      </c>
    </row>
    <row r="5" spans="1:3" ht="15" x14ac:dyDescent="0.25">
      <c r="A5" s="22" t="str">
        <f>[1]CE!A5</f>
        <v>Prestaciones de la Seguridad Social</v>
      </c>
      <c r="B5" s="40">
        <f>[1]CE!B5</f>
        <v>5007555.5999999996</v>
      </c>
      <c r="C5" s="41">
        <f>[1]CE!C5</f>
        <v>9.1156866362437049E-3</v>
      </c>
    </row>
    <row r="6" spans="1:3" ht="15" x14ac:dyDescent="0.25">
      <c r="A6" s="22" t="str">
        <f>[1]CE!A6</f>
        <v>Gastos de la Propiedad</v>
      </c>
      <c r="B6" s="40">
        <f>[1]CE!B6</f>
        <v>2979842.32</v>
      </c>
      <c r="C6" s="41">
        <f>[1]CE!C6</f>
        <v>5.4244647457409034E-3</v>
      </c>
    </row>
    <row r="7" spans="1:3" ht="15" x14ac:dyDescent="0.25">
      <c r="A7" s="43" t="str">
        <f>[1]CE!A7</f>
        <v>Subsidios y Subvenciones a Empresas</v>
      </c>
      <c r="B7" s="40">
        <f>[1]CE!B7</f>
        <v>9.9999999999999995E-7</v>
      </c>
      <c r="C7" s="41">
        <f>[1]CE!C7</f>
        <v>1.8203865047936172E-15</v>
      </c>
    </row>
    <row r="8" spans="1:3" ht="15" x14ac:dyDescent="0.25">
      <c r="A8" s="22" t="str">
        <f>[1]CE!A8</f>
        <v>Transferencias, Asignaciones y Donativos Corrientes Otorgados</v>
      </c>
      <c r="B8" s="126">
        <f>[1]CE!B8</f>
        <v>4170400</v>
      </c>
      <c r="C8" s="41">
        <f>[1]CE!C8</f>
        <v>7.591739879591301E-3</v>
      </c>
    </row>
    <row r="9" spans="1:3" ht="28.8" x14ac:dyDescent="0.3">
      <c r="A9" s="44" t="str">
        <f>[1]CE!A9</f>
        <v>Impuestos Sobre los Ingresos, la Riqueza y Otros a las Entidades Empresariales Públicas</v>
      </c>
      <c r="B9" s="40">
        <f>[1]CE!B9</f>
        <v>9.9999999999999995E-7</v>
      </c>
      <c r="C9" s="41">
        <f>[1]CE!C9</f>
        <v>1.8203865047936172E-15</v>
      </c>
    </row>
    <row r="10" spans="1:3" ht="15" x14ac:dyDescent="0.25">
      <c r="A10" s="22" t="str">
        <f>[1]CE!A10</f>
        <v>Participaciones</v>
      </c>
      <c r="B10" s="46">
        <f>[1]CE!B10</f>
        <v>9.9999999999999995E-7</v>
      </c>
      <c r="C10" s="41">
        <f>[1]CE!C10</f>
        <v>1.8203865047936172E-15</v>
      </c>
    </row>
    <row r="11" spans="1:3" ht="15" x14ac:dyDescent="0.25">
      <c r="A11" s="22" t="str">
        <f>[1]CE!A11</f>
        <v>Provisiones y Otras Estimaciones</v>
      </c>
      <c r="B11" s="46">
        <f>[1]CE!B11</f>
        <v>9.9999999999999995E-7</v>
      </c>
      <c r="C11" s="41">
        <f>[1]CE!C11</f>
        <v>1.8203865047936172E-15</v>
      </c>
    </row>
    <row r="12" spans="1:3" ht="15" x14ac:dyDescent="0.25">
      <c r="A12" s="116" t="str">
        <f>[1]CE!A12</f>
        <v>Gastos de Capital</v>
      </c>
      <c r="B12" s="77">
        <f>[1]CE!B12</f>
        <v>163749749.06000203</v>
      </c>
      <c r="C12" s="39">
        <f>[1]CE!C12</f>
        <v>0.29808783335216898</v>
      </c>
    </row>
    <row r="13" spans="1:3" ht="15" x14ac:dyDescent="0.25">
      <c r="A13" s="22" t="str">
        <f>[1]CE!A13</f>
        <v>Construcciones en Proceso</v>
      </c>
      <c r="B13" s="126">
        <f>[1]CE!B13</f>
        <v>121758761.38</v>
      </c>
      <c r="C13" s="41">
        <f>[1]CE!C13</f>
        <v>0.22164800605653825</v>
      </c>
    </row>
    <row r="14" spans="1:3" ht="15" x14ac:dyDescent="0.25">
      <c r="A14" s="22" t="str">
        <f>[1]CE!A14</f>
        <v>Activos Fijos (Formación Bruta de Capital Fijo)</v>
      </c>
      <c r="B14" s="126">
        <f>[1]CE!B14</f>
        <v>27850408.239999998</v>
      </c>
      <c r="C14" s="41">
        <f>[1]CE!C14</f>
        <v>5.0698507313088954E-2</v>
      </c>
    </row>
    <row r="15" spans="1:3" ht="15" x14ac:dyDescent="0.25">
      <c r="A15" s="22" t="str">
        <f>[1]CE!A15</f>
        <v>Incremento de Existencias</v>
      </c>
      <c r="B15" s="40">
        <f>[1]CE!B15</f>
        <v>1103232</v>
      </c>
      <c r="C15" s="41">
        <f>[1]CE!C15</f>
        <v>2.008308644456472E-3</v>
      </c>
    </row>
    <row r="16" spans="1:3" ht="15" x14ac:dyDescent="0.25">
      <c r="A16" s="22" t="str">
        <f>[1]CE!A16</f>
        <v>Objetos de Valor</v>
      </c>
      <c r="B16" s="40">
        <f>[1]CE!B16</f>
        <v>9.9999999999999995E-7</v>
      </c>
      <c r="C16" s="41">
        <f>[1]CE!C16</f>
        <v>1.8203865047936172E-15</v>
      </c>
    </row>
    <row r="17" spans="1:3" ht="15" x14ac:dyDescent="0.25">
      <c r="A17" s="22" t="str">
        <f>[1]CE!A17</f>
        <v>Activos no Producidos</v>
      </c>
      <c r="B17" s="40">
        <f>[1]CE!B17</f>
        <v>1430761.28</v>
      </c>
      <c r="C17" s="41">
        <f>[1]CE!C17</f>
        <v>2.604538525693242E-3</v>
      </c>
    </row>
    <row r="18" spans="1:3" ht="15" x14ac:dyDescent="0.25">
      <c r="A18" s="22" t="str">
        <f>[1]CE!A18</f>
        <v>Transferencias, Asignaciones y Donativos de Capital Otorgados</v>
      </c>
      <c r="B18" s="40">
        <f>[1]CE!B18</f>
        <v>11606586.16</v>
      </c>
      <c r="C18" s="41">
        <f>[1]CE!C18</f>
        <v>2.1128472812388371E-2</v>
      </c>
    </row>
    <row r="19" spans="1:3" x14ac:dyDescent="0.3">
      <c r="A19" s="47" t="str">
        <f>[1]CE!A19</f>
        <v>Inversiones Financieras Realizadas con Fines de Política Económica</v>
      </c>
      <c r="B19" s="40">
        <f>[1]CE!B19</f>
        <v>9.9999999999999995E-7</v>
      </c>
      <c r="C19" s="41">
        <f>[1]CE!C19</f>
        <v>1.8203865047936172E-15</v>
      </c>
    </row>
    <row r="20" spans="1:3" ht="15" x14ac:dyDescent="0.25">
      <c r="A20" s="127" t="str">
        <f>[1]CE!A20</f>
        <v>Financiamiento</v>
      </c>
      <c r="B20" s="38">
        <f>[1]CE!B20</f>
        <v>18114914.480004996</v>
      </c>
      <c r="C20" s="124">
        <f>[1]CE!C20</f>
        <v>3.297614585489158E-2</v>
      </c>
    </row>
    <row r="21" spans="1:3" ht="15" x14ac:dyDescent="0.25">
      <c r="A21" s="116" t="str">
        <f>[1]CE!A21</f>
        <v>Fuentes Financieras</v>
      </c>
      <c r="B21" s="77">
        <f>[1]CE!B21</f>
        <v>3.0000000000000001E-6</v>
      </c>
      <c r="C21" s="39">
        <f>[1]CE!C21</f>
        <v>5.4611595143808521E-15</v>
      </c>
    </row>
    <row r="22" spans="1:3" ht="15" x14ac:dyDescent="0.25">
      <c r="A22" s="22" t="str">
        <f>[1]CE!A22</f>
        <v>Disminución de Activos Financieros</v>
      </c>
      <c r="B22" s="46">
        <f>[1]CE!B22</f>
        <v>9.9999999999999995E-7</v>
      </c>
      <c r="C22" s="41">
        <f>[1]CE!C22</f>
        <v>1.8203865047936172E-15</v>
      </c>
    </row>
    <row r="23" spans="1:3" ht="15" x14ac:dyDescent="0.25">
      <c r="A23" s="22" t="str">
        <f>[1]CE!A23</f>
        <v>Incremento de Pasivos</v>
      </c>
      <c r="B23" s="46">
        <f>[1]CE!B23</f>
        <v>9.9999999999999995E-7</v>
      </c>
      <c r="C23" s="41">
        <f>[1]CE!C23</f>
        <v>1.8203865047936172E-15</v>
      </c>
    </row>
    <row r="24" spans="1:3" ht="15" x14ac:dyDescent="0.25">
      <c r="A24" s="22" t="str">
        <f>[1]CE!A24</f>
        <v>Incremento del Patrimonio</v>
      </c>
      <c r="B24" s="46">
        <f>[1]CE!B24</f>
        <v>9.9999999999999995E-7</v>
      </c>
      <c r="C24" s="41">
        <f>[1]CE!C24</f>
        <v>1.8203865047936172E-15</v>
      </c>
    </row>
    <row r="25" spans="1:3" ht="15" x14ac:dyDescent="0.25">
      <c r="A25" s="116" t="str">
        <f>[1]CE!A25</f>
        <v>Aplicaciones Financieras (Usos)</v>
      </c>
      <c r="B25" s="77">
        <f>[1]CE!B25</f>
        <v>18114914.480001997</v>
      </c>
      <c r="C25" s="39">
        <f>[1]CE!C25</f>
        <v>3.2976145854886119E-2</v>
      </c>
    </row>
    <row r="26" spans="1:3" ht="15" x14ac:dyDescent="0.25">
      <c r="A26" s="22" t="str">
        <f>[1]CE!A26</f>
        <v>Incremento de Activos Financieros</v>
      </c>
      <c r="B26" s="46">
        <f>[1]CE!B26</f>
        <v>9.9999999999999995E-7</v>
      </c>
      <c r="C26" s="41">
        <f>[1]CE!C26</f>
        <v>1.8203865047936172E-15</v>
      </c>
    </row>
    <row r="27" spans="1:3" ht="15" x14ac:dyDescent="0.25">
      <c r="A27" s="22" t="str">
        <f>[1]CE!A27</f>
        <v>Disminución de Pasivos</v>
      </c>
      <c r="B27" s="46">
        <f>[1]CE!B27</f>
        <v>18114914.48</v>
      </c>
      <c r="C27" s="41">
        <f>[1]CE!C27</f>
        <v>3.297614585488249E-2</v>
      </c>
    </row>
    <row r="28" spans="1:3" ht="15" x14ac:dyDescent="0.25">
      <c r="A28" s="22" t="str">
        <f>[1]CE!A28</f>
        <v>Disminución de Patrimonio</v>
      </c>
      <c r="B28" s="46">
        <f>[1]CE!B28</f>
        <v>9.9999999999999995E-7</v>
      </c>
      <c r="C28" s="41">
        <f>[1]CE!C28</f>
        <v>1.8203865047936172E-15</v>
      </c>
    </row>
    <row r="29" spans="1:3" ht="15" x14ac:dyDescent="0.25">
      <c r="A29" s="36" t="s">
        <v>6</v>
      </c>
      <c r="B29" s="48">
        <f>+B2+B20</f>
        <v>549333890.0100081</v>
      </c>
      <c r="C29" s="49">
        <v>0.99999999999999989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showGridLines="0" workbookViewId="0"/>
  </sheetViews>
  <sheetFormatPr baseColWidth="10" defaultRowHeight="14.4" x14ac:dyDescent="0.3"/>
  <cols>
    <col min="1" max="1" width="50" customWidth="1"/>
    <col min="2" max="2" width="18.33203125" customWidth="1"/>
  </cols>
  <sheetData>
    <row r="1" spans="1:3" x14ac:dyDescent="0.25">
      <c r="A1" s="50" t="s">
        <v>0</v>
      </c>
      <c r="B1" s="50" t="s">
        <v>2</v>
      </c>
      <c r="C1" s="50" t="s">
        <v>3</v>
      </c>
    </row>
    <row r="2" spans="1:3" x14ac:dyDescent="0.25">
      <c r="A2" s="57" t="str">
        <f>[1]CFF!A2</f>
        <v>Recursos Fiscales</v>
      </c>
      <c r="B2" s="45">
        <f>[1]CFF!B2</f>
        <v>180000900.21000001</v>
      </c>
      <c r="C2" s="52">
        <f>[1]CFF!C2</f>
        <v>0.32767120959298901</v>
      </c>
    </row>
    <row r="3" spans="1:3" x14ac:dyDescent="0.25">
      <c r="A3" s="58" t="str">
        <f>[1]CFF!A3</f>
        <v>Financiamientos Internos</v>
      </c>
      <c r="B3" s="46">
        <f>[1]CFF!B3</f>
        <v>9.9999999999999995E-7</v>
      </c>
      <c r="C3" s="54">
        <f>[1]CFF!C3</f>
        <v>1.8203865047936307E-15</v>
      </c>
    </row>
    <row r="4" spans="1:3" x14ac:dyDescent="0.25">
      <c r="A4" s="57" t="str">
        <f>[1]CFF!A4</f>
        <v>Financiamientos Externos</v>
      </c>
      <c r="B4" s="45">
        <f>[1]CFF!B4</f>
        <v>9.9999999999999995E-7</v>
      </c>
      <c r="C4" s="52">
        <f>[1]CFF!C4</f>
        <v>1.8203865047936307E-15</v>
      </c>
    </row>
    <row r="5" spans="1:3" x14ac:dyDescent="0.25">
      <c r="A5" s="58" t="str">
        <f>[1]CFF!A5</f>
        <v>Ingresos Propios</v>
      </c>
      <c r="B5" s="46">
        <f>[1]CFF!B5</f>
        <v>9.9999999999999995E-7</v>
      </c>
      <c r="C5" s="54">
        <f>[1]CFF!C5</f>
        <v>1.8203865047936307E-15</v>
      </c>
    </row>
    <row r="6" spans="1:3" x14ac:dyDescent="0.25">
      <c r="A6" s="57" t="str">
        <f>[1]CFF!A6</f>
        <v>Recursos Federales</v>
      </c>
      <c r="B6" s="45">
        <f>[1]CFF!B6</f>
        <v>367564989.80000001</v>
      </c>
      <c r="C6" s="52">
        <f>[1]CFF!C6</f>
        <v>0.6691103470665285</v>
      </c>
    </row>
    <row r="7" spans="1:3" x14ac:dyDescent="0.25">
      <c r="A7" s="58" t="str">
        <f>[1]CFF!A7</f>
        <v>Recursos Estatales</v>
      </c>
      <c r="B7" s="46">
        <f>[1]CFF!B7</f>
        <v>9.9999999999999995E-7</v>
      </c>
      <c r="C7" s="54">
        <f>[1]CFF!C7</f>
        <v>1.8203865047936307E-15</v>
      </c>
    </row>
    <row r="8" spans="1:3" x14ac:dyDescent="0.25">
      <c r="A8" s="57" t="str">
        <f>[1]CFF!A8</f>
        <v>Otros Recursos</v>
      </c>
      <c r="B8" s="45">
        <f>[1]CFF!B8</f>
        <v>1768000</v>
      </c>
      <c r="C8" s="52">
        <f>[1]CFF!C8</f>
        <v>3.2184433404751391E-3</v>
      </c>
    </row>
    <row r="9" spans="1:3" x14ac:dyDescent="0.25">
      <c r="A9" s="50" t="s">
        <v>6</v>
      </c>
      <c r="B9" s="55">
        <f>SUM(B2:B8)</f>
        <v>549333890.01000404</v>
      </c>
      <c r="C9" s="56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showGridLines="0" workbookViewId="0"/>
  </sheetViews>
  <sheetFormatPr baseColWidth="10" defaultRowHeight="14.4" x14ac:dyDescent="0.3"/>
  <cols>
    <col min="1" max="1" width="55" customWidth="1"/>
    <col min="2" max="2" width="19.109375" customWidth="1"/>
    <col min="3" max="3" width="14.109375" customWidth="1"/>
  </cols>
  <sheetData>
    <row r="1" spans="1:3" ht="15" x14ac:dyDescent="0.25">
      <c r="A1" s="50" t="s">
        <v>50</v>
      </c>
      <c r="B1" s="50" t="s">
        <v>2</v>
      </c>
      <c r="C1" s="50" t="s">
        <v>3</v>
      </c>
    </row>
    <row r="2" spans="1:3" ht="15" x14ac:dyDescent="0.25">
      <c r="A2" s="57" t="str">
        <f>[1]CFG!A2</f>
        <v>Gobierno</v>
      </c>
      <c r="B2" s="45">
        <f>[1]CFG!B2</f>
        <v>225712755.19000402</v>
      </c>
      <c r="C2" s="52">
        <f>[1]CFG!C2</f>
        <v>0.41088445350766517</v>
      </c>
    </row>
    <row r="3" spans="1:3" x14ac:dyDescent="0.3">
      <c r="A3" s="128" t="str">
        <f>[1]CFG!A3</f>
        <v>Legislación</v>
      </c>
      <c r="B3" s="111">
        <f>[1]CFG!B3</f>
        <v>9.9999999999999995E-7</v>
      </c>
      <c r="C3" s="129">
        <f>[1]CFG!C3</f>
        <v>1.8203865047936011E-15</v>
      </c>
    </row>
    <row r="4" spans="1:3" ht="15" x14ac:dyDescent="0.25">
      <c r="A4" s="128" t="str">
        <f>[1]CFG!A4</f>
        <v>Justicia</v>
      </c>
      <c r="B4" s="111">
        <f>[1]CFG!B4</f>
        <v>9.9999999999999995E-7</v>
      </c>
      <c r="C4" s="129">
        <f>[1]CFG!C4</f>
        <v>1.8203865047936011E-15</v>
      </c>
    </row>
    <row r="5" spans="1:3" x14ac:dyDescent="0.3">
      <c r="A5" s="128" t="str">
        <f>[1]CFG!A5</f>
        <v>Coordinación de la Política de Gobierno</v>
      </c>
      <c r="B5" s="111">
        <f>[1]CFG!B5</f>
        <v>47040113.57</v>
      </c>
      <c r="C5" s="129">
        <f>[1]CFG!C5</f>
        <v>8.563118792678634E-2</v>
      </c>
    </row>
    <row r="6" spans="1:3" ht="15" x14ac:dyDescent="0.25">
      <c r="A6" s="128" t="str">
        <f>[1]CFG!A6</f>
        <v>Relaciones Exteriores</v>
      </c>
      <c r="B6" s="111">
        <f>[1]CFG!B6</f>
        <v>9.9999999999999995E-7</v>
      </c>
      <c r="C6" s="129">
        <f>[1]CFG!C6</f>
        <v>1.8203865047936011E-15</v>
      </c>
    </row>
    <row r="7" spans="1:3" ht="15" x14ac:dyDescent="0.25">
      <c r="A7" s="128" t="str">
        <f>[1]CFG!A7</f>
        <v>Asuntos Financieros y Hacendarios</v>
      </c>
      <c r="B7" s="111">
        <f>[1]CFG!B7</f>
        <v>62534701.600000001</v>
      </c>
      <c r="C7" s="129">
        <f>[1]CFG!C7</f>
        <v>0.11383732687393482</v>
      </c>
    </row>
    <row r="8" spans="1:3" ht="15" x14ac:dyDescent="0.25">
      <c r="A8" s="128" t="str">
        <f>[1]CFG!A8</f>
        <v>Seguridad Nacional</v>
      </c>
      <c r="B8" s="111">
        <f>[1]CFG!B8</f>
        <v>9.9999999999999995E-7</v>
      </c>
      <c r="C8" s="129">
        <f>[1]CFG!C8</f>
        <v>1.8203865047936011E-15</v>
      </c>
    </row>
    <row r="9" spans="1:3" x14ac:dyDescent="0.3">
      <c r="A9" s="128" t="str">
        <f>[1]CFG!A9</f>
        <v>Asuntos de Orden Público y de Seguridad Interior</v>
      </c>
      <c r="B9" s="111">
        <f>[1]CFG!B9</f>
        <v>92028894.430000007</v>
      </c>
      <c r="C9" s="129">
        <f>[1]CFG!C9</f>
        <v>0.167528157471447</v>
      </c>
    </row>
    <row r="10" spans="1:3" ht="15" x14ac:dyDescent="0.25">
      <c r="A10" s="128" t="str">
        <f>[1]CFG!A10</f>
        <v>Otros Servicios Generales</v>
      </c>
      <c r="B10" s="111">
        <f>[1]CFG!B10</f>
        <v>24109045.59</v>
      </c>
      <c r="C10" s="129">
        <f>[1]CFG!C10</f>
        <v>4.3887781235489677E-2</v>
      </c>
    </row>
    <row r="11" spans="1:3" ht="15" x14ac:dyDescent="0.25">
      <c r="A11" s="57" t="str">
        <f>[1]CFG!A11</f>
        <v>Desarrollo Social</v>
      </c>
      <c r="B11" s="45">
        <f>[1]CFG!B11</f>
        <v>300522369.77999997</v>
      </c>
      <c r="C11" s="52">
        <f>[1]CFG!C11</f>
        <v>0.54706686633610424</v>
      </c>
    </row>
    <row r="12" spans="1:3" x14ac:dyDescent="0.3">
      <c r="A12" s="128" t="str">
        <f>[1]CFG!A12</f>
        <v>Protección Ambiental</v>
      </c>
      <c r="B12" s="111">
        <f>[1]CFG!B12</f>
        <v>42729724.960000001</v>
      </c>
      <c r="C12" s="129">
        <f>[1]CFG!C12</f>
        <v>7.7784614670726296E-2</v>
      </c>
    </row>
    <row r="13" spans="1:3" ht="15" x14ac:dyDescent="0.25">
      <c r="A13" s="128" t="str">
        <f>[1]CFG!A13</f>
        <v>Vivienda y Servicios a la Comunidad</v>
      </c>
      <c r="B13" s="111">
        <f>[1]CFG!B13</f>
        <v>208840452.18000001</v>
      </c>
      <c r="C13" s="129">
        <f>[1]CFG!C13</f>
        <v>0.3801703408034654</v>
      </c>
    </row>
    <row r="14" spans="1:3" ht="15" x14ac:dyDescent="0.25">
      <c r="A14" s="128" t="str">
        <f>[1]CFG!A14</f>
        <v>Salud</v>
      </c>
      <c r="B14" s="111">
        <f>[1]CFG!B14</f>
        <v>25641062.719999999</v>
      </c>
      <c r="C14" s="129">
        <f>[1]CFG!C14</f>
        <v>4.6676644544054305E-2</v>
      </c>
    </row>
    <row r="15" spans="1:3" x14ac:dyDescent="0.3">
      <c r="A15" s="128" t="str">
        <f>[1]CFG!A15</f>
        <v>Recreación, Cultura y Otras Manifestaciones Sociales</v>
      </c>
      <c r="B15" s="111">
        <f>[1]CFG!B15</f>
        <v>8709607.9199999999</v>
      </c>
      <c r="C15" s="129">
        <f>[1]CFG!C15</f>
        <v>1.5854852719611467E-2</v>
      </c>
    </row>
    <row r="16" spans="1:3" x14ac:dyDescent="0.3">
      <c r="A16" s="128" t="str">
        <f>[1]CFG!A16</f>
        <v>Educación</v>
      </c>
      <c r="B16" s="111">
        <f>[1]CFG!B16</f>
        <v>2107108.64</v>
      </c>
      <c r="C16" s="129">
        <f>[1]CFG!C16</f>
        <v>3.8357521323899983E-3</v>
      </c>
    </row>
    <row r="17" spans="1:3" x14ac:dyDescent="0.3">
      <c r="A17" s="128" t="str">
        <f>[1]CFG!A17</f>
        <v>Protección Social</v>
      </c>
      <c r="B17" s="111">
        <f>[1]CFG!B17</f>
        <v>1228346.08</v>
      </c>
      <c r="C17" s="129">
        <f>[1]CFG!C17</f>
        <v>2.2360646272481213E-3</v>
      </c>
    </row>
    <row r="18" spans="1:3" ht="15" x14ac:dyDescent="0.25">
      <c r="A18" s="128" t="str">
        <f>[1]CFG!A18</f>
        <v>Otros Asuntos Sociales</v>
      </c>
      <c r="B18" s="111">
        <f>[1]CFG!B18</f>
        <v>11266067.279999999</v>
      </c>
      <c r="C18" s="129">
        <f>[1]CFG!C18</f>
        <v>2.0508596838608749E-2</v>
      </c>
    </row>
    <row r="19" spans="1:3" x14ac:dyDescent="0.3">
      <c r="A19" s="57" t="str">
        <f>[1]CFG!A19</f>
        <v>Desarrollo Económico</v>
      </c>
      <c r="B19" s="45">
        <f>[1]CFG!B19</f>
        <v>2004008.2400060003</v>
      </c>
      <c r="C19" s="52">
        <f>[1]CFG!C19</f>
        <v>3.6480695556020989E-3</v>
      </c>
    </row>
    <row r="20" spans="1:3" x14ac:dyDescent="0.3">
      <c r="A20" s="128" t="str">
        <f>[1]CFG!A20</f>
        <v>Asuntos Económicos, Comerciales y Labores en General</v>
      </c>
      <c r="B20" s="111">
        <f>[1]CFG!B20</f>
        <v>729554.8</v>
      </c>
      <c r="C20" s="129">
        <f>[1]CFG!C20</f>
        <v>1.3280717124273948E-3</v>
      </c>
    </row>
    <row r="21" spans="1:3" ht="15" x14ac:dyDescent="0.25">
      <c r="A21" s="128" t="str">
        <f>[1]CFG!A21</f>
        <v>Agropecuaria, Silvicultura, Pesca y Caza</v>
      </c>
      <c r="B21" s="111">
        <f>[1]CFG!B21</f>
        <v>838327.36</v>
      </c>
      <c r="C21" s="129">
        <f>[1]CFG!C21</f>
        <v>1.5260798127432469E-3</v>
      </c>
    </row>
    <row r="22" spans="1:3" x14ac:dyDescent="0.3">
      <c r="A22" s="128" t="str">
        <f>[1]CFG!A22</f>
        <v>Combustibles y Energía</v>
      </c>
      <c r="B22" s="111">
        <f>[1]CFG!B22</f>
        <v>9.9999999999999995E-7</v>
      </c>
      <c r="C22" s="129">
        <f>[1]CFG!C22</f>
        <v>1.8203865047936011E-15</v>
      </c>
    </row>
    <row r="23" spans="1:3" x14ac:dyDescent="0.3">
      <c r="A23" s="128" t="str">
        <f>[1]CFG!A23</f>
        <v>Minería, Manufacturas y Construcción</v>
      </c>
      <c r="B23" s="111">
        <f>[1]CFG!B23</f>
        <v>9.9999999999999995E-7</v>
      </c>
      <c r="C23" s="129">
        <f>[1]CFG!C23</f>
        <v>1.8203865047936011E-15</v>
      </c>
    </row>
    <row r="24" spans="1:3" ht="15" x14ac:dyDescent="0.25">
      <c r="A24" s="128" t="str">
        <f>[1]CFG!A24</f>
        <v>Transporte</v>
      </c>
      <c r="B24" s="111">
        <f>[1]CFG!B24</f>
        <v>9.9999999999999995E-7</v>
      </c>
      <c r="C24" s="129">
        <f>[1]CFG!C24</f>
        <v>1.8203865047936011E-15</v>
      </c>
    </row>
    <row r="25" spans="1:3" ht="15" x14ac:dyDescent="0.25">
      <c r="A25" s="128" t="str">
        <f>[1]CFG!A25</f>
        <v>Comunicaciones</v>
      </c>
      <c r="B25" s="111">
        <f>[1]CFG!B25</f>
        <v>9.9999999999999995E-7</v>
      </c>
      <c r="C25" s="129">
        <f>[1]CFG!C25</f>
        <v>1.8203865047936011E-15</v>
      </c>
    </row>
    <row r="26" spans="1:3" ht="15" x14ac:dyDescent="0.25">
      <c r="A26" s="128" t="str">
        <f>[1]CFG!A26</f>
        <v>Turismo</v>
      </c>
      <c r="B26" s="111">
        <f>[1]CFG!B26</f>
        <v>436126.08</v>
      </c>
      <c r="C26" s="129">
        <f>[1]CFG!C26</f>
        <v>7.9391803042053448E-4</v>
      </c>
    </row>
    <row r="27" spans="1:3" x14ac:dyDescent="0.3">
      <c r="A27" s="128" t="str">
        <f>[1]CFG!A27</f>
        <v>Ciencia, Tecnología e Innovación</v>
      </c>
      <c r="B27" s="111">
        <f>[1]CFG!B27</f>
        <v>9.9999999999999995E-7</v>
      </c>
      <c r="C27" s="129">
        <f>[1]CFG!C27</f>
        <v>1.8203865047936011E-15</v>
      </c>
    </row>
    <row r="28" spans="1:3" x14ac:dyDescent="0.3">
      <c r="A28" s="128" t="str">
        <f>[1]CFG!A28</f>
        <v xml:space="preserve">Otras Industrias  y Otros Asuntos Económicos </v>
      </c>
      <c r="B28" s="111">
        <f>[1]CFG!B28</f>
        <v>9.9999999999999995E-7</v>
      </c>
      <c r="C28" s="129">
        <f>[1]CFG!C28</f>
        <v>1.8203865047936011E-15</v>
      </c>
    </row>
    <row r="29" spans="1:3" ht="15" x14ac:dyDescent="0.25">
      <c r="A29" s="57" t="str">
        <f>[1]CFG!A29</f>
        <v>Otras no Clasificadas en Funciones Anteriores</v>
      </c>
      <c r="B29" s="45">
        <f>[1]CFG!B29</f>
        <v>21094756.800002996</v>
      </c>
      <c r="C29" s="52">
        <f>[1]CFG!C29</f>
        <v>3.84006106006285E-2</v>
      </c>
    </row>
    <row r="30" spans="1:3" ht="15" x14ac:dyDescent="0.25">
      <c r="A30" s="119" t="str">
        <f>[1]CFG!A30</f>
        <v>Transacciones de la Deuda Pública/Costo Financiero de la Deuda</v>
      </c>
      <c r="B30" s="111">
        <f>[1]CFG!B30</f>
        <v>9.9999999999999995E-7</v>
      </c>
      <c r="C30" s="129">
        <f>[1]CFG!C30</f>
        <v>1.8203865047936011E-15</v>
      </c>
    </row>
    <row r="31" spans="1:3" ht="30" x14ac:dyDescent="0.25">
      <c r="A31" s="130" t="str">
        <f>[1]CFG!A31</f>
        <v>Transferencias, Participaciones y Aportaciones entre Diferentes Niveles y Ordenes de Gobierno</v>
      </c>
      <c r="B31" s="111">
        <f>[1]CFG!B31</f>
        <v>21094756.800000001</v>
      </c>
      <c r="C31" s="129">
        <f>[1]CFG!C31</f>
        <v>3.8400610600623046E-2</v>
      </c>
    </row>
    <row r="32" spans="1:3" ht="15" x14ac:dyDescent="0.25">
      <c r="A32" s="119" t="str">
        <f>[1]CFG!A32</f>
        <v>Saneamiento del Sistema Financiero</v>
      </c>
      <c r="B32" s="111">
        <f>[1]CFG!B32</f>
        <v>9.9999999999999995E-7</v>
      </c>
      <c r="C32" s="129">
        <f>[1]CFG!C32</f>
        <v>1.8203865047936011E-15</v>
      </c>
    </row>
    <row r="33" spans="1:3" ht="15" x14ac:dyDescent="0.25">
      <c r="A33" s="119" t="str">
        <f>[1]CFG!A33</f>
        <v>Adeudos de Ejercicios Fiscales Anteriores</v>
      </c>
      <c r="B33" s="111">
        <f>[1]CFG!B33</f>
        <v>9.9999999999999995E-7</v>
      </c>
      <c r="C33" s="129">
        <f>[1]CFG!C33</f>
        <v>1.8203865047936011E-15</v>
      </c>
    </row>
    <row r="34" spans="1:3" ht="15" x14ac:dyDescent="0.25">
      <c r="A34" s="50" t="s">
        <v>6</v>
      </c>
      <c r="B34" s="59">
        <f>+B2+B11+B19+B29</f>
        <v>549333890.01001298</v>
      </c>
      <c r="C34" s="56">
        <v>0.99999999999999989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2"/>
  <sheetViews>
    <sheetView showGridLines="0" zoomScale="90" zoomScaleNormal="90" workbookViewId="0">
      <selection activeCell="B2" sqref="B2"/>
    </sheetView>
  </sheetViews>
  <sheetFormatPr baseColWidth="10" defaultColWidth="4.6640625" defaultRowHeight="14.4" x14ac:dyDescent="0.3"/>
  <cols>
    <col min="1" max="1" width="3.6640625" style="17" customWidth="1"/>
    <col min="2" max="2" width="9.44140625" style="17" customWidth="1"/>
    <col min="3" max="3" width="61.5546875" style="17" customWidth="1"/>
    <col min="4" max="4" width="17" style="17" customWidth="1"/>
    <col min="5" max="5" width="10.5546875" style="17" customWidth="1"/>
    <col min="6" max="6" width="1" style="17" customWidth="1"/>
    <col min="7" max="7" width="16.6640625" style="17" customWidth="1"/>
    <col min="8" max="8" width="17.5546875" style="17" customWidth="1"/>
    <col min="9" max="9" width="32.33203125" style="17" customWidth="1"/>
    <col min="10" max="10" width="8.6640625" style="17" customWidth="1"/>
    <col min="11" max="11" width="21.44140625" style="17" customWidth="1"/>
    <col min="12" max="13" width="15.5546875" style="17" customWidth="1"/>
    <col min="14" max="14" width="34.88671875" style="17" customWidth="1"/>
    <col min="15" max="16384" width="4.6640625" style="17"/>
  </cols>
  <sheetData>
    <row r="1" spans="2:8" ht="15" x14ac:dyDescent="0.25">
      <c r="F1" s="18"/>
    </row>
    <row r="2" spans="2:8" x14ac:dyDescent="0.3">
      <c r="B2" s="36" t="s">
        <v>8</v>
      </c>
      <c r="C2" s="36" t="s">
        <v>9</v>
      </c>
      <c r="D2" s="36" t="s">
        <v>2</v>
      </c>
      <c r="E2" s="36" t="s">
        <v>3</v>
      </c>
      <c r="F2" s="18"/>
    </row>
    <row r="3" spans="2:8" ht="15" x14ac:dyDescent="0.25">
      <c r="B3" s="67">
        <f>[1]COG!B3</f>
        <v>1000</v>
      </c>
      <c r="C3" s="60" t="str">
        <f>[1]COG!C3</f>
        <v>Servicios Personales</v>
      </c>
      <c r="D3" s="77">
        <f>[1]COG!D3</f>
        <v>214162046.24003005</v>
      </c>
      <c r="E3" s="78">
        <f>[1]COG!E3</f>
        <v>0.389857698814221</v>
      </c>
      <c r="F3" s="18"/>
    </row>
    <row r="4" spans="2:8" ht="15" x14ac:dyDescent="0.25">
      <c r="B4" s="68">
        <f>[1]COG!B4</f>
        <v>2000</v>
      </c>
      <c r="C4" s="20" t="str">
        <f>[1]COG!C4</f>
        <v>Materiales y Suministros</v>
      </c>
      <c r="D4" s="79">
        <f>[1]COG!D4</f>
        <v>50685664.550010003</v>
      </c>
      <c r="E4" s="80">
        <f>[1]COG!E4</f>
        <v>9.2267499733306932E-2</v>
      </c>
      <c r="F4" s="21"/>
    </row>
    <row r="5" spans="2:8" ht="15" x14ac:dyDescent="0.25">
      <c r="B5" s="67">
        <f>[1]COG!B5</f>
        <v>3000</v>
      </c>
      <c r="C5" s="61" t="str">
        <f>[1]COG!C5</f>
        <v>Servicios Generales</v>
      </c>
      <c r="D5" s="77">
        <f>[1]COG!D5</f>
        <v>91566949.760000005</v>
      </c>
      <c r="E5" s="78">
        <f>[1]COG!E5</f>
        <v>0.16668723962816942</v>
      </c>
      <c r="F5" s="22"/>
    </row>
    <row r="6" spans="2:8" ht="15" x14ac:dyDescent="0.25">
      <c r="B6" s="68">
        <f>[1]COG!B6</f>
        <v>4000</v>
      </c>
      <c r="C6" s="20" t="str">
        <f>[1]COG!C6</f>
        <v>Transferencias, Asignaciones, Subsidios y Otras Ayudas</v>
      </c>
      <c r="D6" s="79">
        <f>[1]COG!D6</f>
        <v>20784541.760049995</v>
      </c>
      <c r="E6" s="80">
        <f>[1]COG!E6</f>
        <v>3.7835899328303099E-2</v>
      </c>
      <c r="F6" s="22"/>
    </row>
    <row r="7" spans="2:8" ht="15" x14ac:dyDescent="0.25">
      <c r="B7" s="67">
        <f>[1]COG!B7</f>
        <v>5000</v>
      </c>
      <c r="C7" s="61" t="str">
        <f>[1]COG!C7</f>
        <v>Bienes Muebles, Inmuebles e Intangibles</v>
      </c>
      <c r="D7" s="77">
        <f>[1]COG!D7</f>
        <v>29281169.520020001</v>
      </c>
      <c r="E7" s="78">
        <f>[1]COG!E7</f>
        <v>5.3303045838802701E-2</v>
      </c>
      <c r="F7" s="22"/>
    </row>
    <row r="8" spans="2:8" x14ac:dyDescent="0.3">
      <c r="B8" s="68">
        <f>[1]COG!B8</f>
        <v>6000</v>
      </c>
      <c r="C8" s="20" t="str">
        <f>[1]COG!C8</f>
        <v xml:space="preserve">Inversión Pública </v>
      </c>
      <c r="D8" s="79">
        <f>[1]COG!D8</f>
        <v>121758761.38001999</v>
      </c>
      <c r="E8" s="80">
        <f>[1]COG!E8</f>
        <v>0.22164800605650853</v>
      </c>
      <c r="F8" s="22"/>
    </row>
    <row r="9" spans="2:8" ht="15" x14ac:dyDescent="0.25">
      <c r="B9" s="67">
        <f>[1]COG!B9</f>
        <v>7000</v>
      </c>
      <c r="C9" s="61" t="str">
        <f>[1]COG!C9</f>
        <v>Inversiones Financieras y Otras Provisiones</v>
      </c>
      <c r="D9" s="77">
        <f>[1]COG!D9</f>
        <v>6.999999999999999E-6</v>
      </c>
      <c r="E9" s="78">
        <f>[1]COG!E9</f>
        <v>1.2742705533551516E-14</v>
      </c>
      <c r="F9" s="22"/>
    </row>
    <row r="10" spans="2:8" ht="15" x14ac:dyDescent="0.25">
      <c r="B10" s="68">
        <f>[1]COG!B10</f>
        <v>8000</v>
      </c>
      <c r="C10" s="20" t="str">
        <f>[1]COG!C10</f>
        <v>Participaciones y Aportaciones</v>
      </c>
      <c r="D10" s="79">
        <f>[1]COG!D10</f>
        <v>3.0000000000000004E-5</v>
      </c>
      <c r="E10" s="80">
        <f>[1]COG!E10</f>
        <v>5.4611595143792231E-14</v>
      </c>
      <c r="F10" s="22"/>
    </row>
    <row r="11" spans="2:8" x14ac:dyDescent="0.3">
      <c r="B11" s="67">
        <f>[1]COG!B11</f>
        <v>9000</v>
      </c>
      <c r="C11" s="61" t="str">
        <f>[1]COG!C11</f>
        <v xml:space="preserve">Deuda Pública </v>
      </c>
      <c r="D11" s="77">
        <f>[1]COG!D11</f>
        <v>21094756.800004993</v>
      </c>
      <c r="E11" s="78">
        <f>[1]COG!E11</f>
        <v>3.840061060062102E-2</v>
      </c>
      <c r="F11" s="18"/>
    </row>
    <row r="12" spans="2:8" ht="15" x14ac:dyDescent="0.25">
      <c r="B12" s="140" t="s">
        <v>10</v>
      </c>
      <c r="C12" s="140"/>
      <c r="D12" s="48">
        <f>SUM(D3:D11)</f>
        <v>549333890.01017201</v>
      </c>
      <c r="E12" s="81">
        <v>0.99999999999999978</v>
      </c>
      <c r="F12" s="18"/>
    </row>
    <row r="13" spans="2:8" ht="15" x14ac:dyDescent="0.25">
      <c r="B13" s="23"/>
      <c r="C13" s="24"/>
      <c r="D13" s="10"/>
      <c r="F13" s="22"/>
    </row>
    <row r="14" spans="2:8" ht="16.2" customHeight="1" x14ac:dyDescent="0.25">
      <c r="B14" s="137" t="s">
        <v>11</v>
      </c>
      <c r="C14" s="137"/>
      <c r="D14" s="36" t="s">
        <v>2</v>
      </c>
      <c r="E14" s="36" t="s">
        <v>3</v>
      </c>
      <c r="F14" s="25"/>
    </row>
    <row r="15" spans="2:8" ht="15" x14ac:dyDescent="0.25">
      <c r="B15" s="67">
        <f>[1]COG!B15</f>
        <v>1100</v>
      </c>
      <c r="C15" s="60" t="str">
        <f>[1]COG!C15</f>
        <v>Remuneraciones al Personal de Carácter Permanente</v>
      </c>
      <c r="D15" s="77">
        <f>[1]COG!D15</f>
        <v>187766307.03999999</v>
      </c>
      <c r="E15" s="78">
        <f>[1]COG!E15</f>
        <v>0.87674875327607737</v>
      </c>
    </row>
    <row r="16" spans="2:8" x14ac:dyDescent="0.3">
      <c r="B16" s="68">
        <f>[1]COG!B16</f>
        <v>1200</v>
      </c>
      <c r="C16" s="20" t="str">
        <f>[1]COG!C16</f>
        <v>Remuneraciones al Personal de Carácter Transitorio</v>
      </c>
      <c r="D16" s="79">
        <f>[1]COG!D16</f>
        <v>1352000</v>
      </c>
      <c r="E16" s="80">
        <f>[1]COG!E16</f>
        <v>6.3129766629363262E-3</v>
      </c>
      <c r="G16" s="24"/>
      <c r="H16" s="24"/>
    </row>
    <row r="17" spans="2:9" ht="15" x14ac:dyDescent="0.25">
      <c r="B17" s="67">
        <f>[1]COG!B17</f>
        <v>1300</v>
      </c>
      <c r="C17" s="61" t="str">
        <f>[1]COG!C17</f>
        <v>Remuneraciones Adicionales y Especiales</v>
      </c>
      <c r="D17" s="77">
        <f>[1]COG!D17</f>
        <v>16654525.119999999</v>
      </c>
      <c r="E17" s="78">
        <f>[1]COG!E17</f>
        <v>7.7765997348259466E-2</v>
      </c>
      <c r="G17" s="16"/>
      <c r="H17" s="16"/>
      <c r="I17" s="16"/>
    </row>
    <row r="18" spans="2:9" ht="15" x14ac:dyDescent="0.25">
      <c r="B18" s="68">
        <f>[1]COG!B18</f>
        <v>1400</v>
      </c>
      <c r="C18" s="20" t="str">
        <f>[1]COG!C18</f>
        <v>Seguridad Social</v>
      </c>
      <c r="D18" s="79">
        <f>[1]COG!D18</f>
        <v>2060502.08</v>
      </c>
      <c r="E18" s="80">
        <f>[1]COG!E18</f>
        <v>9.6212289533814787E-3</v>
      </c>
      <c r="G18" s="13"/>
      <c r="H18" s="4"/>
      <c r="I18" s="5"/>
    </row>
    <row r="19" spans="2:9" x14ac:dyDescent="0.3">
      <c r="B19" s="67">
        <f>[1]COG!B19</f>
        <v>1500</v>
      </c>
      <c r="C19" s="61" t="str">
        <f>[1]COG!C19</f>
        <v>Otras Prestaciones Sociales y Económicas</v>
      </c>
      <c r="D19" s="77">
        <f>[1]COG!D19</f>
        <v>6328712</v>
      </c>
      <c r="E19" s="78">
        <f>[1]COG!E19</f>
        <v>2.9551043759204941E-2</v>
      </c>
    </row>
    <row r="20" spans="2:9" ht="15" x14ac:dyDescent="0.25">
      <c r="B20" s="68">
        <f>[1]COG!B20</f>
        <v>1600</v>
      </c>
      <c r="C20" s="20" t="str">
        <f>[1]COG!C20</f>
        <v>Previsiones</v>
      </c>
      <c r="D20" s="79">
        <f>[1]COG!D20</f>
        <v>1.0000000000000001E-5</v>
      </c>
      <c r="E20" s="80">
        <f>[1]COG!E20</f>
        <v>4.6693614370830814E-14</v>
      </c>
    </row>
    <row r="21" spans="2:9" x14ac:dyDescent="0.3">
      <c r="B21" s="67">
        <f>[1]COG!B21</f>
        <v>1700</v>
      </c>
      <c r="C21" s="61" t="str">
        <f>[1]COG!C21</f>
        <v>Pago de Estímulos a Servidores Públicos</v>
      </c>
      <c r="D21" s="77">
        <f>[1]COG!D21</f>
        <v>1.0000000000000001E-5</v>
      </c>
      <c r="E21" s="78">
        <f>[1]COG!E21</f>
        <v>4.6693614370830814E-14</v>
      </c>
    </row>
    <row r="22" spans="2:9" x14ac:dyDescent="0.3">
      <c r="B22" s="68">
        <f>[1]COG!B22</f>
        <v>1800</v>
      </c>
      <c r="C22" s="20" t="str">
        <f>[1]COG!C22</f>
        <v>Impuesto Sobre Nóminas y Otros que se Deriven de una Relación Laboral</v>
      </c>
      <c r="D22" s="79">
        <f>[1]COG!D22</f>
        <v>1.0000000000000001E-5</v>
      </c>
      <c r="E22" s="80">
        <f>[1]COG!E22</f>
        <v>4.6693614370830814E-14</v>
      </c>
    </row>
    <row r="23" spans="2:9" x14ac:dyDescent="0.3">
      <c r="B23" s="73"/>
      <c r="C23" s="76" t="s">
        <v>19</v>
      </c>
      <c r="D23" s="48">
        <f>SUM(D15:D22)</f>
        <v>214162046.24003005</v>
      </c>
      <c r="E23" s="81">
        <v>1</v>
      </c>
    </row>
    <row r="24" spans="2:9" ht="15" x14ac:dyDescent="0.25">
      <c r="B24" s="2"/>
      <c r="C24" s="7"/>
      <c r="D24" s="82"/>
      <c r="E24" s="83"/>
    </row>
    <row r="25" spans="2:9" ht="15" x14ac:dyDescent="0.25">
      <c r="B25" s="137" t="s">
        <v>20</v>
      </c>
      <c r="C25" s="137"/>
      <c r="D25" s="36" t="s">
        <v>2</v>
      </c>
      <c r="E25" s="36" t="s">
        <v>3</v>
      </c>
    </row>
    <row r="26" spans="2:9" ht="15" customHeight="1" x14ac:dyDescent="0.25">
      <c r="B26" s="67">
        <f>[1]COG!B26</f>
        <v>2100</v>
      </c>
      <c r="C26" s="37" t="str">
        <f>[1]COG!C26</f>
        <v>Materiales de Administración, Emisión de Documentos y Artículos Oficiales</v>
      </c>
      <c r="D26" s="77">
        <f>[1]COG!D26</f>
        <v>5134527.84</v>
      </c>
      <c r="E26" s="78">
        <f>[1]COG!E26</f>
        <v>0.10130138147708249</v>
      </c>
    </row>
    <row r="27" spans="2:9" ht="15" x14ac:dyDescent="0.25">
      <c r="B27" s="15">
        <f>[1]COG!B27</f>
        <v>2200</v>
      </c>
      <c r="C27" s="11" t="str">
        <f>[1]COG!C27</f>
        <v>Alimentos y Utensilios</v>
      </c>
      <c r="D27" s="84">
        <f>[1]COG!D27</f>
        <v>3859744.72</v>
      </c>
      <c r="E27" s="85">
        <f>[1]COG!E27</f>
        <v>7.6150618804488743E-2</v>
      </c>
    </row>
    <row r="28" spans="2:9" x14ac:dyDescent="0.3">
      <c r="B28" s="67">
        <f>[1]COG!B28</f>
        <v>2300</v>
      </c>
      <c r="C28" s="61" t="str">
        <f>[1]COG!C28</f>
        <v>Materias Primas y Materiales de Producción y Comercialización</v>
      </c>
      <c r="D28" s="77">
        <f>[1]COG!D28</f>
        <v>1.0000000000000001E-5</v>
      </c>
      <c r="E28" s="78">
        <f>[1]COG!E28</f>
        <v>1.9729444387837324E-13</v>
      </c>
    </row>
    <row r="29" spans="2:9" x14ac:dyDescent="0.3">
      <c r="B29" s="15">
        <f>[1]COG!B29</f>
        <v>2400</v>
      </c>
      <c r="C29" s="11" t="str">
        <f>[1]COG!C29</f>
        <v>Materiales y Artículos de Construcción y de Reparación</v>
      </c>
      <c r="D29" s="84">
        <f>[1]COG!D29</f>
        <v>8578641.7599999998</v>
      </c>
      <c r="E29" s="85">
        <f>[1]COG!E29</f>
        <v>0.16925183552709888</v>
      </c>
    </row>
    <row r="30" spans="2:9" x14ac:dyDescent="0.3">
      <c r="B30" s="67">
        <f>[1]COG!B30</f>
        <v>2500</v>
      </c>
      <c r="C30" s="61" t="str">
        <f>[1]COG!C30</f>
        <v>Productos Químicos, Farmacéuticos y de Laboratorio</v>
      </c>
      <c r="D30" s="77">
        <f>[1]COG!D30</f>
        <v>1370655.52</v>
      </c>
      <c r="E30" s="78">
        <f>[1]COG!E30</f>
        <v>2.7042271856722248E-2</v>
      </c>
    </row>
    <row r="31" spans="2:9" x14ac:dyDescent="0.3">
      <c r="B31" s="15">
        <f>[1]COG!B31</f>
        <v>2600</v>
      </c>
      <c r="C31" s="11" t="str">
        <f>[1]COG!C31</f>
        <v>Combustibles, Lubricantes y Aditivos</v>
      </c>
      <c r="D31" s="84">
        <f>[1]COG!D31</f>
        <v>25394112.640000001</v>
      </c>
      <c r="E31" s="85">
        <f>[1]COG!E31</f>
        <v>0.50101173310935687</v>
      </c>
    </row>
    <row r="32" spans="2:9" x14ac:dyDescent="0.3">
      <c r="B32" s="67">
        <f>[1]COG!B32</f>
        <v>2700</v>
      </c>
      <c r="C32" s="61" t="str">
        <f>[1]COG!C32</f>
        <v>Vestuario, Blancos, Prendas de Protección y Artículos Deportivos</v>
      </c>
      <c r="D32" s="77">
        <f>[1]COG!D32</f>
        <v>1945894.08</v>
      </c>
      <c r="E32" s="78">
        <f>[1]COG!E32</f>
        <v>3.8391409035981872E-2</v>
      </c>
    </row>
    <row r="33" spans="2:9" x14ac:dyDescent="0.3">
      <c r="B33" s="15">
        <f>[1]COG!B33</f>
        <v>2800</v>
      </c>
      <c r="C33" s="11" t="str">
        <f>[1]COG!C33</f>
        <v>Materiales y Suministros para Seguridad</v>
      </c>
      <c r="D33" s="84">
        <f>[1]COG!D33</f>
        <v>1103232</v>
      </c>
      <c r="E33" s="85">
        <f>[1]COG!E33</f>
        <v>2.1766154390882544E-2</v>
      </c>
    </row>
    <row r="34" spans="2:9" x14ac:dyDescent="0.3">
      <c r="B34" s="67">
        <f>[1]COG!B34</f>
        <v>2900</v>
      </c>
      <c r="C34" s="61" t="str">
        <f>[1]COG!C34</f>
        <v>Herramientas, Refacciones y Accesorios Menores</v>
      </c>
      <c r="D34" s="77">
        <f>[1]COG!D34</f>
        <v>3298855.99</v>
      </c>
      <c r="E34" s="78">
        <f>[1]COG!E34</f>
        <v>6.5084595798189038E-2</v>
      </c>
    </row>
    <row r="35" spans="2:9" x14ac:dyDescent="0.3">
      <c r="B35" s="73"/>
      <c r="C35" s="36" t="s">
        <v>21</v>
      </c>
      <c r="D35" s="48">
        <f>SUM(D26:D34)</f>
        <v>50685664.550010003</v>
      </c>
      <c r="E35" s="81">
        <v>1</v>
      </c>
    </row>
    <row r="36" spans="2:9" x14ac:dyDescent="0.3">
      <c r="B36" s="4"/>
      <c r="C36" s="4"/>
      <c r="D36" s="86"/>
      <c r="E36" s="87"/>
    </row>
    <row r="37" spans="2:9" x14ac:dyDescent="0.3">
      <c r="B37" s="137" t="s">
        <v>22</v>
      </c>
      <c r="C37" s="137"/>
      <c r="D37" s="36" t="s">
        <v>2</v>
      </c>
      <c r="E37" s="36" t="s">
        <v>3</v>
      </c>
    </row>
    <row r="38" spans="2:9" x14ac:dyDescent="0.3">
      <c r="B38" s="67">
        <f>[1]COG!B38</f>
        <v>3100</v>
      </c>
      <c r="C38" s="62" t="str">
        <f>[1]COG!C38</f>
        <v xml:space="preserve">Servicios Básicos </v>
      </c>
      <c r="D38" s="77">
        <f>[1]COG!D38</f>
        <v>41737889.439999998</v>
      </c>
      <c r="E38" s="78">
        <f>[1]COG!E38</f>
        <v>0.45581827885930876</v>
      </c>
    </row>
    <row r="39" spans="2:9" x14ac:dyDescent="0.3">
      <c r="B39" s="15">
        <f>[1]COG!B39</f>
        <v>3200</v>
      </c>
      <c r="C39" s="26" t="str">
        <f>[1]COG!C39</f>
        <v>Servicios de Arrendamiento</v>
      </c>
      <c r="D39" s="84">
        <f>[1]COG!D39</f>
        <v>6815498.5599999996</v>
      </c>
      <c r="E39" s="85">
        <f>[1]COG!E39</f>
        <v>7.443186190938593E-2</v>
      </c>
    </row>
    <row r="40" spans="2:9" x14ac:dyDescent="0.3">
      <c r="B40" s="67">
        <f>[1]COG!B40</f>
        <v>3300</v>
      </c>
      <c r="C40" s="62" t="str">
        <f>[1]COG!C40</f>
        <v>Servicios Profesionales, Científicos, Técnicos y Otros Servicios</v>
      </c>
      <c r="D40" s="77">
        <f>[1]COG!D40</f>
        <v>10095602.4</v>
      </c>
      <c r="E40" s="78">
        <f>[1]COG!E40</f>
        <v>0.11025378071958176</v>
      </c>
    </row>
    <row r="41" spans="2:9" x14ac:dyDescent="0.3">
      <c r="B41" s="15">
        <f>[1]COG!B41</f>
        <v>3400</v>
      </c>
      <c r="C41" s="26" t="str">
        <f>[1]COG!C41</f>
        <v>Servicios Financieros, Bancarios y Comerciales</v>
      </c>
      <c r="D41" s="84">
        <f>[1]COG!D41</f>
        <v>2350254.4</v>
      </c>
      <c r="E41" s="85">
        <f>[1]COG!E41</f>
        <v>2.5667060070910894E-2</v>
      </c>
    </row>
    <row r="42" spans="2:9" x14ac:dyDescent="0.3">
      <c r="B42" s="67">
        <f>[1]COG!B42</f>
        <v>3500</v>
      </c>
      <c r="C42" s="62" t="str">
        <f>[1]COG!C42</f>
        <v>Servicios de Instalación, Reparación, Mantenimiento y Conservación</v>
      </c>
      <c r="D42" s="77">
        <f>[1]COG!D42</f>
        <v>7611737.1200000001</v>
      </c>
      <c r="E42" s="78">
        <f>[1]COG!E42</f>
        <v>8.3127560107119594E-2</v>
      </c>
    </row>
    <row r="43" spans="2:9" x14ac:dyDescent="0.3">
      <c r="B43" s="15">
        <f>[1]COG!B43</f>
        <v>3600</v>
      </c>
      <c r="C43" s="26" t="str">
        <f>[1]COG!C43</f>
        <v>Servicios de Comunicación Social y Publicidad</v>
      </c>
      <c r="D43" s="84">
        <f>[1]COG!D43</f>
        <v>14035420.880000001</v>
      </c>
      <c r="E43" s="85">
        <f>[1]COG!E43</f>
        <v>0.15328042396068997</v>
      </c>
    </row>
    <row r="44" spans="2:9" x14ac:dyDescent="0.3">
      <c r="B44" s="67">
        <f>[1]COG!B44</f>
        <v>3700</v>
      </c>
      <c r="C44" s="62" t="str">
        <f>[1]COG!C44</f>
        <v xml:space="preserve">Servicios de Traslado y Viáticos </v>
      </c>
      <c r="D44" s="77">
        <f>[1]COG!D44</f>
        <v>2452339.7599999998</v>
      </c>
      <c r="E44" s="78">
        <f>[1]COG!E44</f>
        <v>2.6781931323776355E-2</v>
      </c>
    </row>
    <row r="45" spans="2:9" x14ac:dyDescent="0.3">
      <c r="B45" s="15">
        <f>[1]COG!B45</f>
        <v>3800</v>
      </c>
      <c r="C45" s="26" t="str">
        <f>[1]COG!C45</f>
        <v>Servicios Oficiales</v>
      </c>
      <c r="D45" s="84">
        <f>[1]COG!D45</f>
        <v>4326667.28</v>
      </c>
      <c r="E45" s="85">
        <f>[1]COG!E45</f>
        <v>4.7251407755094364E-2</v>
      </c>
    </row>
    <row r="46" spans="2:9" x14ac:dyDescent="0.3">
      <c r="B46" s="67">
        <f>[1]COG!B46</f>
        <v>3900</v>
      </c>
      <c r="C46" s="62" t="str">
        <f>[1]COG!C46</f>
        <v>Otros Servicios Generales</v>
      </c>
      <c r="D46" s="77">
        <f>[1]COG!D46</f>
        <v>2141539.92</v>
      </c>
      <c r="E46" s="78">
        <f>[1]COG!E46</f>
        <v>2.3387695294132291E-2</v>
      </c>
      <c r="I46" s="27"/>
    </row>
    <row r="47" spans="2:9" x14ac:dyDescent="0.3">
      <c r="B47" s="73"/>
      <c r="C47" s="36" t="s">
        <v>24</v>
      </c>
      <c r="D47" s="48">
        <f>SUM(D38:D46)</f>
        <v>91566949.760000005</v>
      </c>
      <c r="E47" s="81">
        <v>0.99999999999999978</v>
      </c>
      <c r="I47" s="28"/>
    </row>
    <row r="48" spans="2:9" x14ac:dyDescent="0.3">
      <c r="B48" s="6"/>
      <c r="C48" s="6"/>
      <c r="D48" s="3"/>
      <c r="E48" s="88"/>
      <c r="I48" s="28"/>
    </row>
    <row r="49" spans="2:8" x14ac:dyDescent="0.3">
      <c r="B49" s="140" t="s">
        <v>23</v>
      </c>
      <c r="C49" s="140"/>
      <c r="D49" s="36" t="s">
        <v>2</v>
      </c>
      <c r="E49" s="36" t="s">
        <v>3</v>
      </c>
    </row>
    <row r="50" spans="2:8" ht="28.8" x14ac:dyDescent="0.3">
      <c r="B50" s="70">
        <f>[1]COG!B50</f>
        <v>361</v>
      </c>
      <c r="C50" s="63" t="str">
        <f>[1]COG!C50</f>
        <v>Difusión por Radio, Televisión y Otros Medios de Mensajes sobre Programas y Actividades Gubernamentales</v>
      </c>
      <c r="D50" s="89">
        <f>[1]COG!D50</f>
        <v>13970225.359999999</v>
      </c>
      <c r="E50" s="90">
        <f>[1]COG!E50</f>
        <v>0.9953549294597448</v>
      </c>
    </row>
    <row r="51" spans="2:8" ht="28.8" x14ac:dyDescent="0.3">
      <c r="B51" s="71">
        <f>[1]COG!B51</f>
        <v>362</v>
      </c>
      <c r="C51" s="29" t="str">
        <f>[1]COG!C51</f>
        <v>Difusión por Radio, Televisión y Otros Medios de Mensajes  Comerciales para Promover la Venta de Bienes o Servicios</v>
      </c>
      <c r="D51" s="79">
        <f>[1]COG!D51</f>
        <v>1.0000000000000001E-5</v>
      </c>
      <c r="E51" s="91">
        <f>[1]COG!E51</f>
        <v>7.1248308728768062E-13</v>
      </c>
    </row>
    <row r="52" spans="2:8" ht="28.8" x14ac:dyDescent="0.3">
      <c r="B52" s="70">
        <f>[1]COG!B52</f>
        <v>363</v>
      </c>
      <c r="C52" s="63" t="str">
        <f>[1]COG!C52</f>
        <v>Servicios de Creatividad, Preproducción y Producción de Publicidad, Excepto Internet</v>
      </c>
      <c r="D52" s="77">
        <f>[1]COG!D52</f>
        <v>1.0000000000000001E-5</v>
      </c>
      <c r="E52" s="90">
        <f>[1]COG!E52</f>
        <v>7.1248308728768062E-13</v>
      </c>
    </row>
    <row r="53" spans="2:8" x14ac:dyDescent="0.3">
      <c r="B53" s="71">
        <f>[1]COG!B53</f>
        <v>364</v>
      </c>
      <c r="C53" s="29" t="str">
        <f>[1]COG!C53</f>
        <v>Servicios de Revelado de Fotografías</v>
      </c>
      <c r="D53" s="92">
        <f>[1]COG!D53</f>
        <v>1.0000000000000001E-5</v>
      </c>
      <c r="E53" s="91">
        <f>[1]COG!E53</f>
        <v>7.1248308728768062E-13</v>
      </c>
    </row>
    <row r="54" spans="2:8" x14ac:dyDescent="0.3">
      <c r="B54" s="70">
        <f>[1]COG!B54</f>
        <v>365</v>
      </c>
      <c r="C54" s="42" t="str">
        <f>[1]COG!C54</f>
        <v>Servicios de la Industria Fílmica, del Sonido y del Video</v>
      </c>
      <c r="D54" s="77">
        <f>[1]COG!D54</f>
        <v>1.0000000000000001E-5</v>
      </c>
      <c r="E54" s="90">
        <f>[1]COG!E54</f>
        <v>7.1248308728768062E-13</v>
      </c>
    </row>
    <row r="55" spans="2:8" ht="28.8" x14ac:dyDescent="0.3">
      <c r="B55" s="71">
        <f>[1]COG!B55</f>
        <v>366</v>
      </c>
      <c r="C55" s="29" t="str">
        <f>[1]COG!C55</f>
        <v>Servicio de Creación y Difusión de Contenido Exclusivamente a través de Internet</v>
      </c>
      <c r="D55" s="79">
        <f>[1]COG!D55</f>
        <v>1.0000000000000001E-5</v>
      </c>
      <c r="E55" s="91">
        <f>[1]COG!E55</f>
        <v>7.1248308728768062E-13</v>
      </c>
    </row>
    <row r="56" spans="2:8" x14ac:dyDescent="0.3">
      <c r="B56" s="70">
        <f>[1]COG!B56</f>
        <v>369</v>
      </c>
      <c r="C56" s="42" t="str">
        <f>[1]COG!C56</f>
        <v>Otros Servicios de Información</v>
      </c>
      <c r="D56" s="77">
        <f>[1]COG!D56</f>
        <v>65195.519999999997</v>
      </c>
      <c r="E56" s="90">
        <f>[1]COG!E56</f>
        <v>4.6450705366925726E-3</v>
      </c>
    </row>
    <row r="57" spans="2:8" x14ac:dyDescent="0.3">
      <c r="B57" s="75"/>
      <c r="C57" s="76" t="s">
        <v>25</v>
      </c>
      <c r="D57" s="48">
        <f>SUM(D50:D56)</f>
        <v>14035420.880050002</v>
      </c>
      <c r="E57" s="93">
        <v>0.99999999999999989</v>
      </c>
      <c r="F57" s="14"/>
      <c r="H57" s="30"/>
    </row>
    <row r="58" spans="2:8" x14ac:dyDescent="0.3">
      <c r="B58" s="8"/>
      <c r="C58" s="31"/>
      <c r="D58" s="94"/>
      <c r="E58" s="95"/>
    </row>
    <row r="59" spans="2:8" x14ac:dyDescent="0.3">
      <c r="B59" s="137" t="s">
        <v>26</v>
      </c>
      <c r="C59" s="137"/>
      <c r="D59" s="36" t="s">
        <v>2</v>
      </c>
      <c r="E59" s="36" t="s">
        <v>3</v>
      </c>
    </row>
    <row r="60" spans="2:8" x14ac:dyDescent="0.3">
      <c r="B60" s="72">
        <f>[1]COG!B60</f>
        <v>4100</v>
      </c>
      <c r="C60" s="64" t="str">
        <f>[1]COG!C60</f>
        <v>Transferencias Internas y Asignaciones al Sector Público</v>
      </c>
      <c r="D60" s="77">
        <f>[1]COG!D60</f>
        <v>312000</v>
      </c>
      <c r="E60" s="96">
        <f>[1]COG!E60</f>
        <v>1.5011156060207002E-2</v>
      </c>
      <c r="F60" s="22"/>
      <c r="G60" s="22"/>
      <c r="H60" s="22"/>
    </row>
    <row r="61" spans="2:8" x14ac:dyDescent="0.3">
      <c r="B61" s="23">
        <f>[1]COG!B61</f>
        <v>4200</v>
      </c>
      <c r="C61" s="24" t="str">
        <f>[1]COG!C61</f>
        <v>Transferencias al Resto del Sector Público</v>
      </c>
      <c r="D61" s="79">
        <f>[1]COG!D61</f>
        <v>1.0000000000000001E-5</v>
      </c>
      <c r="E61" s="97">
        <f>[1]COG!E61</f>
        <v>4.811267968015065E-13</v>
      </c>
    </row>
    <row r="62" spans="2:8" x14ac:dyDescent="0.3">
      <c r="B62" s="67">
        <f>[1]COG!B62</f>
        <v>4300</v>
      </c>
      <c r="C62" s="62" t="str">
        <f>[1]COG!C62</f>
        <v>Subsidios y Subvenciones</v>
      </c>
      <c r="D62" s="77">
        <f>[1]COG!D62</f>
        <v>1.0000000000000001E-5</v>
      </c>
      <c r="E62" s="78">
        <f>[1]COG!E62</f>
        <v>4.811267968015065E-13</v>
      </c>
    </row>
    <row r="63" spans="2:8" x14ac:dyDescent="0.3">
      <c r="B63" s="15">
        <f>[1]COG!B63</f>
        <v>4400</v>
      </c>
      <c r="C63" s="26" t="str">
        <f>[1]COG!C63</f>
        <v>Ayudas Sociales</v>
      </c>
      <c r="D63" s="84">
        <f>[1]COG!D63</f>
        <v>11887386.16</v>
      </c>
      <c r="E63" s="85">
        <f>[1]COG!E63</f>
        <v>0.57193400255033611</v>
      </c>
    </row>
    <row r="64" spans="2:8" x14ac:dyDescent="0.3">
      <c r="B64" s="67">
        <f>[1]COG!B64</f>
        <v>4500</v>
      </c>
      <c r="C64" s="62" t="str">
        <f>[1]COG!C64</f>
        <v>Pensiones y Jubilaciones</v>
      </c>
      <c r="D64" s="77">
        <f>[1]COG!D64</f>
        <v>5007555.5999999996</v>
      </c>
      <c r="E64" s="78">
        <f>[1]COG!E64</f>
        <v>0.24092691856334458</v>
      </c>
    </row>
    <row r="65" spans="2:5" x14ac:dyDescent="0.3">
      <c r="B65" s="15">
        <f>[1]COG!B65</f>
        <v>4600</v>
      </c>
      <c r="C65" s="26" t="str">
        <f>[1]COG!C65</f>
        <v>Transferencias a Fideicomisos, Mandatos y Otros Análogos</v>
      </c>
      <c r="D65" s="79">
        <f>[1]COG!D65</f>
        <v>1.0000000000000001E-5</v>
      </c>
      <c r="E65" s="85">
        <f>[1]COG!E65</f>
        <v>4.811267968015065E-13</v>
      </c>
    </row>
    <row r="66" spans="2:5" x14ac:dyDescent="0.3">
      <c r="B66" s="67">
        <f>[1]COG!B66</f>
        <v>4700</v>
      </c>
      <c r="C66" s="62" t="str">
        <f>[1]COG!C66</f>
        <v>Transferencias a la Seguridad Social</v>
      </c>
      <c r="D66" s="77">
        <f>[1]COG!D66</f>
        <v>1.0000000000000001E-5</v>
      </c>
      <c r="E66" s="78">
        <f>[1]COG!E66</f>
        <v>4.811267968015065E-13</v>
      </c>
    </row>
    <row r="67" spans="2:5" x14ac:dyDescent="0.3">
      <c r="B67" s="15">
        <f>[1]COG!B67</f>
        <v>4800</v>
      </c>
      <c r="C67" s="26" t="str">
        <f>[1]COG!C67</f>
        <v>Donativos</v>
      </c>
      <c r="D67" s="84">
        <f>[1]COG!D67</f>
        <v>3577600</v>
      </c>
      <c r="E67" s="85">
        <f>[1]COG!E67</f>
        <v>0.17212792282370695</v>
      </c>
    </row>
    <row r="68" spans="2:5" x14ac:dyDescent="0.3">
      <c r="B68" s="67">
        <f>[1]COG!B68</f>
        <v>4900</v>
      </c>
      <c r="C68" s="62" t="str">
        <f>[1]COG!C68</f>
        <v>Transferencias al Exterior</v>
      </c>
      <c r="D68" s="77">
        <f>[1]COG!D68</f>
        <v>1.0000000000000001E-5</v>
      </c>
      <c r="E68" s="78">
        <f>[1]COG!E68</f>
        <v>4.811267968015065E-13</v>
      </c>
    </row>
    <row r="69" spans="2:5" x14ac:dyDescent="0.3">
      <c r="B69" s="73"/>
      <c r="C69" s="36" t="s">
        <v>27</v>
      </c>
      <c r="D69" s="48">
        <f>SUM(D60:D68)</f>
        <v>20784541.760049995</v>
      </c>
      <c r="E69" s="93">
        <v>1.0000000000000002</v>
      </c>
    </row>
    <row r="70" spans="2:5" x14ac:dyDescent="0.3">
      <c r="B70" s="6"/>
      <c r="C70" s="6"/>
      <c r="D70" s="98"/>
      <c r="E70" s="99"/>
    </row>
    <row r="71" spans="2:5" x14ac:dyDescent="0.3">
      <c r="B71" s="140" t="s">
        <v>4</v>
      </c>
      <c r="C71" s="140"/>
      <c r="D71" s="134" t="s">
        <v>2</v>
      </c>
      <c r="E71" s="134" t="s">
        <v>3</v>
      </c>
    </row>
    <row r="72" spans="2:5" x14ac:dyDescent="0.3">
      <c r="B72" s="70">
        <f>[1]COG!B72</f>
        <v>451</v>
      </c>
      <c r="C72" s="65" t="str">
        <f>[1]COG!C72</f>
        <v>Pensiones</v>
      </c>
      <c r="D72" s="77">
        <f>[1]COG!D72</f>
        <v>1.0000000000000001E-5</v>
      </c>
      <c r="E72" s="100">
        <f>[1]COG!E72</f>
        <v>1.9969823200685107E-12</v>
      </c>
    </row>
    <row r="73" spans="2:5" x14ac:dyDescent="0.3">
      <c r="B73" s="71">
        <f>[1]COG!B73</f>
        <v>452</v>
      </c>
      <c r="C73" s="32" t="str">
        <f>[1]COG!C73</f>
        <v>Jubilaciones</v>
      </c>
      <c r="D73" s="79">
        <f>[1]COG!D73</f>
        <v>5007555.5999999996</v>
      </c>
      <c r="E73" s="101">
        <f>[1]COG!E73</f>
        <v>0.99999999999600619</v>
      </c>
    </row>
    <row r="74" spans="2:5" x14ac:dyDescent="0.3">
      <c r="B74" s="70">
        <f>[1]COG!B74</f>
        <v>459</v>
      </c>
      <c r="C74" s="63" t="str">
        <f>[1]COG!C74</f>
        <v>Otras Pensiones y Jubilaciones</v>
      </c>
      <c r="D74" s="77">
        <f>[1]COG!D74</f>
        <v>1.0000000000000001E-5</v>
      </c>
      <c r="E74" s="100">
        <f>[1]COG!E74</f>
        <v>1.9969823200685107E-12</v>
      </c>
    </row>
    <row r="75" spans="2:5" x14ac:dyDescent="0.3">
      <c r="B75" s="74"/>
      <c r="C75" s="133" t="s">
        <v>28</v>
      </c>
      <c r="D75" s="48">
        <f>SUM(D72:D74)</f>
        <v>5007555.6000199988</v>
      </c>
      <c r="E75" s="93">
        <f>SUM(E72:E74)</f>
        <v>1.0000000000000002</v>
      </c>
    </row>
    <row r="76" spans="2:5" x14ac:dyDescent="0.3">
      <c r="B76" s="4"/>
      <c r="C76" s="4"/>
      <c r="D76" s="5"/>
      <c r="E76" s="102"/>
    </row>
    <row r="77" spans="2:5" x14ac:dyDescent="0.3">
      <c r="B77" s="137" t="s">
        <v>29</v>
      </c>
      <c r="C77" s="137"/>
      <c r="D77" s="36" t="s">
        <v>2</v>
      </c>
      <c r="E77" s="36" t="s">
        <v>3</v>
      </c>
    </row>
    <row r="78" spans="2:5" x14ac:dyDescent="0.3">
      <c r="B78" s="67">
        <f>[1]COG!B78</f>
        <v>5100</v>
      </c>
      <c r="C78" s="63" t="str">
        <f>[1]COG!C78</f>
        <v>Mobiliario y Equipo de Administración</v>
      </c>
      <c r="D78" s="89">
        <f>[1]COG!D78</f>
        <v>17142231.280000001</v>
      </c>
      <c r="E78" s="78">
        <f>[1]COG!E78</f>
        <v>0.58543533475599685</v>
      </c>
    </row>
    <row r="79" spans="2:5" x14ac:dyDescent="0.3">
      <c r="B79" s="68">
        <f>[1]COG!B79</f>
        <v>5200</v>
      </c>
      <c r="C79" s="29" t="str">
        <f>[1]COG!C79</f>
        <v>Mobiliario y Equipo Educacional y Recreativo</v>
      </c>
      <c r="D79" s="92">
        <f>[1]COG!D79</f>
        <v>1.0000000000000001E-5</v>
      </c>
      <c r="E79" s="85">
        <f>[1]COG!E79</f>
        <v>3.4151641358323622E-13</v>
      </c>
    </row>
    <row r="80" spans="2:5" x14ac:dyDescent="0.3">
      <c r="B80" s="67">
        <f>[1]COG!B80</f>
        <v>5300</v>
      </c>
      <c r="C80" s="63" t="str">
        <f>[1]COG!C80</f>
        <v>Equipo e Instrumental Médico y de Laboratorio</v>
      </c>
      <c r="D80" s="77">
        <f>[1]COG!D80</f>
        <v>107762.72</v>
      </c>
      <c r="E80" s="78">
        <f>[1]COG!E80</f>
        <v>3.680273765237448E-3</v>
      </c>
    </row>
    <row r="81" spans="2:5" x14ac:dyDescent="0.3">
      <c r="B81" s="68">
        <f>[1]COG!B81</f>
        <v>5400</v>
      </c>
      <c r="C81" s="29" t="str">
        <f>[1]COG!C81</f>
        <v>Vehículos y Equipo de Transporte</v>
      </c>
      <c r="D81" s="79">
        <f>[1]COG!D81</f>
        <v>8319995.8399999999</v>
      </c>
      <c r="E81" s="85">
        <f>[1]COG!E81</f>
        <v>0.28414151403042448</v>
      </c>
    </row>
    <row r="82" spans="2:5" x14ac:dyDescent="0.3">
      <c r="B82" s="67">
        <f>[1]COG!B82</f>
        <v>5500</v>
      </c>
      <c r="C82" s="63" t="str">
        <f>[1]COG!C82</f>
        <v>Equipo de Defensa y Seguridad</v>
      </c>
      <c r="D82" s="77">
        <f>[1]COG!D82</f>
        <v>987163.84</v>
      </c>
      <c r="E82" s="78">
        <f>[1]COG!E82</f>
        <v>3.3713265425585559E-2</v>
      </c>
    </row>
    <row r="83" spans="2:5" x14ac:dyDescent="0.3">
      <c r="B83" s="68">
        <f>[1]COG!B83</f>
        <v>5600</v>
      </c>
      <c r="C83" s="29" t="str">
        <f>[1]COG!C83</f>
        <v>Maquinaria, Otros Equipos y Herramientas</v>
      </c>
      <c r="D83" s="103">
        <f>[1]COG!D83</f>
        <v>1231098.96</v>
      </c>
      <c r="E83" s="85">
        <f>[1]COG!E83</f>
        <v>4.2044050158525192E-2</v>
      </c>
    </row>
    <row r="84" spans="2:5" x14ac:dyDescent="0.3">
      <c r="B84" s="69">
        <f>[1]COG!B84</f>
        <v>5700</v>
      </c>
      <c r="C84" s="63" t="str">
        <f>[1]COG!C84</f>
        <v>Activos Biológicos</v>
      </c>
      <c r="D84" s="77">
        <f>[1]COG!D84</f>
        <v>62155.6</v>
      </c>
      <c r="E84" s="104">
        <f>[1]COG!E84</f>
        <v>2.1227157596114196E-3</v>
      </c>
    </row>
    <row r="85" spans="2:5" x14ac:dyDescent="0.3">
      <c r="B85" s="68">
        <f>[1]COG!B85</f>
        <v>5800</v>
      </c>
      <c r="C85" s="29" t="str">
        <f>[1]COG!C85</f>
        <v>Bienes Inmuebles</v>
      </c>
      <c r="D85" s="79">
        <f>[1]COG!D85</f>
        <v>1430761.28</v>
      </c>
      <c r="E85" s="85">
        <f>[1]COG!E85</f>
        <v>4.8862846103936042E-2</v>
      </c>
    </row>
    <row r="86" spans="2:5" x14ac:dyDescent="0.3">
      <c r="B86" s="69">
        <f>[1]COG!B86</f>
        <v>5900</v>
      </c>
      <c r="C86" s="63" t="str">
        <f>[1]COG!C86</f>
        <v>Activos Intangibles</v>
      </c>
      <c r="D86" s="77">
        <f>[1]COG!D86</f>
        <v>1.0000000000000001E-5</v>
      </c>
      <c r="E86" s="104">
        <f>[1]COG!E86</f>
        <v>3.4151641358323622E-13</v>
      </c>
    </row>
    <row r="87" spans="2:5" x14ac:dyDescent="0.3">
      <c r="B87" s="73"/>
      <c r="C87" s="36" t="s">
        <v>30</v>
      </c>
      <c r="D87" s="48">
        <f>SUM(D78:D86)</f>
        <v>29281169.520020001</v>
      </c>
      <c r="E87" s="81">
        <v>1</v>
      </c>
    </row>
    <row r="88" spans="2:5" x14ac:dyDescent="0.3">
      <c r="B88" s="4"/>
      <c r="C88" s="4"/>
      <c r="D88" s="5"/>
      <c r="E88" s="102"/>
    </row>
    <row r="89" spans="2:5" x14ac:dyDescent="0.3">
      <c r="B89" s="137" t="s">
        <v>31</v>
      </c>
      <c r="C89" s="137"/>
      <c r="D89" s="36" t="s">
        <v>2</v>
      </c>
      <c r="E89" s="36" t="s">
        <v>3</v>
      </c>
    </row>
    <row r="90" spans="2:5" x14ac:dyDescent="0.3">
      <c r="B90" s="67">
        <f>[1]COG!B90</f>
        <v>6100</v>
      </c>
      <c r="C90" s="37" t="str">
        <f>[1]COG!C90</f>
        <v>Obra Pública en Bienes de Dominio Público</v>
      </c>
      <c r="D90" s="77">
        <f>[1]COG!D90</f>
        <v>121758761.38</v>
      </c>
      <c r="E90" s="78">
        <f>[1]COG!E90</f>
        <v>0.9999999999998358</v>
      </c>
    </row>
    <row r="91" spans="2:5" x14ac:dyDescent="0.3">
      <c r="B91" s="15">
        <f>[1]COG!B91</f>
        <v>6200</v>
      </c>
      <c r="C91" s="26" t="str">
        <f>[1]COG!C91</f>
        <v>Obra Pública en Bienes Propios</v>
      </c>
      <c r="D91" s="103">
        <f>[1]COG!D91</f>
        <v>1.0000000000000001E-5</v>
      </c>
      <c r="E91" s="85">
        <f>[1]COG!E91</f>
        <v>8.2129613398325444E-14</v>
      </c>
    </row>
    <row r="92" spans="2:5" x14ac:dyDescent="0.3">
      <c r="B92" s="67">
        <f>[1]COG!B92</f>
        <v>6300</v>
      </c>
      <c r="C92" s="62" t="str">
        <f>[1]COG!C92</f>
        <v>Proyectos Productivos y Acciones de Fomento</v>
      </c>
      <c r="D92" s="77">
        <f>[1]COG!D92</f>
        <v>1.0000000000000001E-5</v>
      </c>
      <c r="E92" s="78">
        <f>[1]COG!E92</f>
        <v>8.2129613398325444E-14</v>
      </c>
    </row>
    <row r="93" spans="2:5" x14ac:dyDescent="0.3">
      <c r="B93" s="73"/>
      <c r="C93" s="36" t="s">
        <v>32</v>
      </c>
      <c r="D93" s="48">
        <f>SUM(D90:D92)</f>
        <v>121758761.38001999</v>
      </c>
      <c r="E93" s="81">
        <v>1</v>
      </c>
    </row>
    <row r="94" spans="2:5" x14ac:dyDescent="0.3">
      <c r="B94" s="6"/>
      <c r="C94" s="6"/>
      <c r="D94" s="3"/>
      <c r="E94" s="9"/>
    </row>
    <row r="95" spans="2:5" x14ac:dyDescent="0.3">
      <c r="B95" s="137" t="s">
        <v>33</v>
      </c>
      <c r="C95" s="137"/>
      <c r="D95" s="36" t="s">
        <v>2</v>
      </c>
      <c r="E95" s="36" t="s">
        <v>3</v>
      </c>
    </row>
    <row r="96" spans="2:5" x14ac:dyDescent="0.3">
      <c r="B96" s="67">
        <v>7100</v>
      </c>
      <c r="C96" s="63" t="s">
        <v>34</v>
      </c>
      <c r="D96" s="77">
        <v>9.9999999999999995E-7</v>
      </c>
      <c r="E96" s="100">
        <v>9.9999999999999995E-7</v>
      </c>
    </row>
    <row r="97" spans="2:9" x14ac:dyDescent="0.3">
      <c r="B97" s="68">
        <v>7200</v>
      </c>
      <c r="C97" s="29" t="s">
        <v>35</v>
      </c>
      <c r="D97" s="79">
        <v>9.9999999999999995E-7</v>
      </c>
      <c r="E97" s="101">
        <v>9.9999999999999995E-7</v>
      </c>
    </row>
    <row r="98" spans="2:9" x14ac:dyDescent="0.3">
      <c r="B98" s="67">
        <v>7300</v>
      </c>
      <c r="C98" s="63" t="s">
        <v>36</v>
      </c>
      <c r="D98" s="77">
        <v>9.9999999999999995E-7</v>
      </c>
      <c r="E98" s="100">
        <v>9.9999999999999995E-7</v>
      </c>
    </row>
    <row r="99" spans="2:9" x14ac:dyDescent="0.3">
      <c r="B99" s="68">
        <v>7400</v>
      </c>
      <c r="C99" s="29" t="s">
        <v>37</v>
      </c>
      <c r="D99" s="79">
        <v>9.9999999999999995E-7</v>
      </c>
      <c r="E99" s="101">
        <v>9.9999999999999995E-7</v>
      </c>
    </row>
    <row r="100" spans="2:9" x14ac:dyDescent="0.3">
      <c r="B100" s="67">
        <v>7500</v>
      </c>
      <c r="C100" s="63" t="s">
        <v>38</v>
      </c>
      <c r="D100" s="77">
        <v>9.9999999999999995E-7</v>
      </c>
      <c r="E100" s="100">
        <v>9.9999999999999995E-7</v>
      </c>
    </row>
    <row r="101" spans="2:9" x14ac:dyDescent="0.3">
      <c r="B101" s="68">
        <v>7600</v>
      </c>
      <c r="C101" s="29" t="s">
        <v>39</v>
      </c>
      <c r="D101" s="79">
        <v>9.9999999999999995E-7</v>
      </c>
      <c r="E101" s="101">
        <v>9.9999999999999995E-7</v>
      </c>
    </row>
    <row r="102" spans="2:9" x14ac:dyDescent="0.3">
      <c r="B102" s="69">
        <v>7900</v>
      </c>
      <c r="C102" s="66" t="s">
        <v>40</v>
      </c>
      <c r="D102" s="77">
        <v>9.9999999999999995E-7</v>
      </c>
      <c r="E102" s="100">
        <v>9.9999999999999995E-7</v>
      </c>
    </row>
    <row r="103" spans="2:9" x14ac:dyDescent="0.3">
      <c r="B103" s="73"/>
      <c r="C103" s="36" t="s">
        <v>41</v>
      </c>
      <c r="D103" s="48">
        <v>6.999999999999999E-6</v>
      </c>
      <c r="E103" s="81">
        <v>6.999999999999999E-6</v>
      </c>
    </row>
    <row r="104" spans="2:9" x14ac:dyDescent="0.3">
      <c r="B104" s="6"/>
      <c r="C104" s="6"/>
      <c r="D104" s="3"/>
      <c r="E104" s="9"/>
    </row>
    <row r="105" spans="2:9" x14ac:dyDescent="0.3">
      <c r="B105" s="137" t="s">
        <v>42</v>
      </c>
      <c r="C105" s="137"/>
      <c r="D105" s="36" t="s">
        <v>2</v>
      </c>
      <c r="E105" s="36" t="s">
        <v>3</v>
      </c>
    </row>
    <row r="106" spans="2:9" x14ac:dyDescent="0.3">
      <c r="B106" s="67">
        <v>8100</v>
      </c>
      <c r="C106" s="63" t="s">
        <v>5</v>
      </c>
      <c r="D106" s="77">
        <v>1.0000000000000001E-5</v>
      </c>
      <c r="E106" s="100">
        <v>1.0000000000000001E-5</v>
      </c>
    </row>
    <row r="107" spans="2:9" x14ac:dyDescent="0.3">
      <c r="B107" s="68">
        <v>8300</v>
      </c>
      <c r="C107" s="29" t="s">
        <v>43</v>
      </c>
      <c r="D107" s="79">
        <v>1.0000000000000001E-5</v>
      </c>
      <c r="E107" s="101">
        <v>1.0000000000000001E-5</v>
      </c>
    </row>
    <row r="108" spans="2:9" x14ac:dyDescent="0.3">
      <c r="B108" s="67">
        <v>8500</v>
      </c>
      <c r="C108" s="63" t="s">
        <v>44</v>
      </c>
      <c r="D108" s="77">
        <v>1.0000000000000001E-5</v>
      </c>
      <c r="E108" s="100">
        <v>1.0000000000000001E-5</v>
      </c>
    </row>
    <row r="109" spans="2:9" x14ac:dyDescent="0.3">
      <c r="B109" s="73"/>
      <c r="C109" s="36" t="s">
        <v>45</v>
      </c>
      <c r="D109" s="48">
        <v>3.0000000000000004E-5</v>
      </c>
      <c r="E109" s="81">
        <v>3.0000000000000004E-5</v>
      </c>
    </row>
    <row r="110" spans="2:9" x14ac:dyDescent="0.3">
      <c r="B110" s="6"/>
      <c r="C110" s="6"/>
      <c r="D110" s="3"/>
      <c r="E110" s="9"/>
      <c r="H110" s="139"/>
      <c r="I110" s="139"/>
    </row>
    <row r="111" spans="2:9" x14ac:dyDescent="0.3">
      <c r="B111" s="137" t="s">
        <v>46</v>
      </c>
      <c r="C111" s="137"/>
      <c r="D111" s="36" t="s">
        <v>2</v>
      </c>
      <c r="E111" s="36" t="s">
        <v>3</v>
      </c>
      <c r="H111" s="33"/>
    </row>
    <row r="112" spans="2:9" x14ac:dyDescent="0.3">
      <c r="B112" s="67">
        <f>[1]COG!B112</f>
        <v>9100</v>
      </c>
      <c r="C112" s="37" t="str">
        <f>[1]COG!C112</f>
        <v>Amortización de la Deuda Pública</v>
      </c>
      <c r="D112" s="77">
        <f>[1]COG!D112</f>
        <v>18114914.48</v>
      </c>
      <c r="E112" s="100">
        <f>[1]COG!E112</f>
        <v>0.85874014342728588</v>
      </c>
    </row>
    <row r="113" spans="2:14" x14ac:dyDescent="0.3">
      <c r="B113" s="15">
        <f>[1]COG!B113</f>
        <v>9200</v>
      </c>
      <c r="C113" s="26" t="str">
        <f>[1]COG!C113</f>
        <v>Intereses de la Deuda Pública</v>
      </c>
      <c r="D113" s="79">
        <f>[1]COG!D113</f>
        <v>2979842.32</v>
      </c>
      <c r="E113" s="101">
        <f>[1]COG!E113</f>
        <v>0.1412598565724775</v>
      </c>
    </row>
    <row r="114" spans="2:14" x14ac:dyDescent="0.3">
      <c r="B114" s="67">
        <f>[1]COG!B114</f>
        <v>9300</v>
      </c>
      <c r="C114" s="62" t="str">
        <f>[1]COG!C114</f>
        <v>Comisiones de la Deuda Pública</v>
      </c>
      <c r="D114" s="77">
        <f>[1]COG!D114</f>
        <v>9.9999999999999995E-7</v>
      </c>
      <c r="E114" s="100">
        <f>[1]COG!E114</f>
        <v>9.9999999999999995E-7</v>
      </c>
    </row>
    <row r="115" spans="2:14" x14ac:dyDescent="0.3">
      <c r="B115" s="15">
        <f>[1]COG!B115</f>
        <v>9400</v>
      </c>
      <c r="C115" s="26" t="str">
        <f>[1]COG!C115</f>
        <v>Gastos de la Deuda Pública</v>
      </c>
      <c r="D115" s="79">
        <f>[1]COG!D115</f>
        <v>9.9999999999999995E-7</v>
      </c>
      <c r="E115" s="101">
        <f>[1]COG!E115</f>
        <v>9.9999999999999995E-7</v>
      </c>
    </row>
    <row r="116" spans="2:14" x14ac:dyDescent="0.3">
      <c r="B116" s="67">
        <f>[1]COG!B116</f>
        <v>9500</v>
      </c>
      <c r="C116" s="62" t="str">
        <f>[1]COG!C116</f>
        <v>Costo por Coberturas</v>
      </c>
      <c r="D116" s="77">
        <f>[1]COG!D116</f>
        <v>9.9999999999999995E-7</v>
      </c>
      <c r="E116" s="100">
        <f>[1]COG!E116</f>
        <v>9.9999999999999995E-7</v>
      </c>
    </row>
    <row r="117" spans="2:14" x14ac:dyDescent="0.3">
      <c r="B117" s="15">
        <f>[1]COG!B117</f>
        <v>9600</v>
      </c>
      <c r="C117" s="26" t="str">
        <f>[1]COG!C117</f>
        <v>Apoyos Financieros</v>
      </c>
      <c r="D117" s="79">
        <f>[1]COG!D117</f>
        <v>9.9999999999999995E-7</v>
      </c>
      <c r="E117" s="101">
        <f>[1]COG!E117</f>
        <v>9.9999999999999995E-7</v>
      </c>
    </row>
    <row r="118" spans="2:14" x14ac:dyDescent="0.3">
      <c r="B118" s="67">
        <f>[1]COG!B118</f>
        <v>9900</v>
      </c>
      <c r="C118" s="62" t="str">
        <f>[1]COG!C118</f>
        <v>Adeudos de Ejercicios Fiscales Anteriores (ADEFAS)</v>
      </c>
      <c r="D118" s="77">
        <f>[1]COG!D118</f>
        <v>9.9999999999999995E-7</v>
      </c>
      <c r="E118" s="100">
        <f>[1]COG!E118</f>
        <v>9.9999999999999995E-7</v>
      </c>
    </row>
    <row r="119" spans="2:14" x14ac:dyDescent="0.3">
      <c r="B119" s="36"/>
      <c r="C119" s="36" t="s">
        <v>47</v>
      </c>
      <c r="D119" s="48">
        <f>SUM(D112:D118)</f>
        <v>21094756.800004993</v>
      </c>
      <c r="E119" s="81">
        <f>SUM(E112:E118)</f>
        <v>1.0000049999997631</v>
      </c>
    </row>
    <row r="120" spans="2:14" x14ac:dyDescent="0.3">
      <c r="B120" s="6"/>
      <c r="C120" s="6"/>
      <c r="D120" s="3"/>
      <c r="E120" s="9"/>
    </row>
    <row r="121" spans="2:14" x14ac:dyDescent="0.3">
      <c r="B121" s="6"/>
      <c r="C121" s="6"/>
      <c r="D121" s="3"/>
      <c r="E121" s="9"/>
      <c r="G121" s="36" t="s">
        <v>12</v>
      </c>
      <c r="H121" s="36" t="s">
        <v>13</v>
      </c>
      <c r="I121" s="36" t="s">
        <v>14</v>
      </c>
      <c r="K121" s="36" t="s">
        <v>15</v>
      </c>
      <c r="L121" s="36" t="s">
        <v>16</v>
      </c>
      <c r="M121" s="36" t="s">
        <v>17</v>
      </c>
      <c r="N121" s="36" t="s">
        <v>18</v>
      </c>
    </row>
    <row r="122" spans="2:14" x14ac:dyDescent="0.3">
      <c r="B122" s="6"/>
      <c r="C122" s="6"/>
      <c r="D122" s="3"/>
      <c r="E122" s="9"/>
      <c r="G122" s="105">
        <f>+D23</f>
        <v>214162046.24003005</v>
      </c>
      <c r="H122" s="107">
        <v>1483</v>
      </c>
      <c r="I122" s="106">
        <f>+G122/H122</f>
        <v>144411.35956846262</v>
      </c>
      <c r="J122" s="24"/>
      <c r="K122" s="107">
        <v>187</v>
      </c>
      <c r="L122" s="107">
        <v>187</v>
      </c>
      <c r="M122" s="107">
        <v>0</v>
      </c>
      <c r="N122" s="69" t="s">
        <v>53</v>
      </c>
    </row>
    <row r="123" spans="2:14" x14ac:dyDescent="0.3">
      <c r="B123" s="6"/>
      <c r="C123" s="6"/>
      <c r="D123" s="3"/>
      <c r="E123" s="9"/>
    </row>
    <row r="124" spans="2:14" x14ac:dyDescent="0.3">
      <c r="B124" s="6"/>
      <c r="C124" s="6"/>
      <c r="D124" s="3"/>
      <c r="E124" s="9"/>
      <c r="N124" s="135"/>
    </row>
    <row r="125" spans="2:14" x14ac:dyDescent="0.3">
      <c r="B125" s="6"/>
      <c r="C125" s="6"/>
      <c r="D125" s="3"/>
      <c r="E125" s="9"/>
    </row>
    <row r="126" spans="2:14" x14ac:dyDescent="0.3">
      <c r="B126" s="6"/>
      <c r="C126" s="6"/>
      <c r="D126" s="3"/>
      <c r="E126" s="9"/>
    </row>
    <row r="127" spans="2:14" x14ac:dyDescent="0.3">
      <c r="B127" s="6"/>
      <c r="C127" s="6"/>
      <c r="D127" s="3"/>
      <c r="E127" s="9"/>
    </row>
    <row r="128" spans="2:14" x14ac:dyDescent="0.3">
      <c r="B128" s="6"/>
      <c r="C128" s="6"/>
      <c r="D128" s="3"/>
      <c r="E128" s="9"/>
    </row>
    <row r="129" spans="2:8" x14ac:dyDescent="0.3">
      <c r="B129" s="6"/>
      <c r="C129" s="6"/>
      <c r="D129" s="3"/>
      <c r="E129" s="9"/>
    </row>
    <row r="130" spans="2:8" x14ac:dyDescent="0.3">
      <c r="B130" s="6"/>
      <c r="C130" s="6"/>
      <c r="D130" s="3"/>
      <c r="E130" s="9"/>
    </row>
    <row r="131" spans="2:8" x14ac:dyDescent="0.3">
      <c r="B131" s="6"/>
      <c r="C131" s="6"/>
      <c r="D131" s="3"/>
      <c r="E131" s="9"/>
    </row>
    <row r="132" spans="2:8" x14ac:dyDescent="0.3">
      <c r="B132" s="6"/>
      <c r="C132" s="6"/>
      <c r="D132" s="3"/>
      <c r="E132" s="9"/>
    </row>
    <row r="133" spans="2:8" x14ac:dyDescent="0.3">
      <c r="B133" s="6"/>
      <c r="C133" s="6"/>
      <c r="D133" s="3"/>
      <c r="E133" s="9"/>
      <c r="F133" s="10"/>
      <c r="G133" s="11"/>
      <c r="H133" s="12"/>
    </row>
    <row r="134" spans="2:8" x14ac:dyDescent="0.3">
      <c r="B134" s="6"/>
      <c r="C134" s="6"/>
      <c r="D134" s="3"/>
      <c r="E134" s="9"/>
    </row>
    <row r="135" spans="2:8" x14ac:dyDescent="0.3">
      <c r="B135" s="6"/>
      <c r="C135" s="6"/>
      <c r="D135" s="3"/>
      <c r="E135" s="9"/>
    </row>
    <row r="136" spans="2:8" x14ac:dyDescent="0.3">
      <c r="B136" s="6"/>
      <c r="C136" s="6"/>
      <c r="D136" s="3"/>
      <c r="E136" s="9"/>
    </row>
    <row r="137" spans="2:8" x14ac:dyDescent="0.3">
      <c r="B137" s="6"/>
      <c r="C137" s="6"/>
      <c r="D137" s="3"/>
      <c r="E137" s="9"/>
    </row>
    <row r="138" spans="2:8" x14ac:dyDescent="0.3">
      <c r="B138" s="6"/>
      <c r="C138" s="6"/>
      <c r="D138" s="3"/>
      <c r="E138" s="9"/>
    </row>
    <row r="139" spans="2:8" x14ac:dyDescent="0.3">
      <c r="B139" s="6"/>
      <c r="C139" s="6"/>
      <c r="D139" s="3"/>
      <c r="E139" s="9"/>
    </row>
    <row r="140" spans="2:8" x14ac:dyDescent="0.3">
      <c r="B140" s="6"/>
      <c r="C140" s="6"/>
      <c r="D140" s="3"/>
      <c r="E140" s="9"/>
    </row>
    <row r="141" spans="2:8" x14ac:dyDescent="0.3">
      <c r="B141" s="6"/>
      <c r="C141" s="6"/>
      <c r="D141" s="3"/>
      <c r="E141" s="9"/>
    </row>
    <row r="142" spans="2:8" x14ac:dyDescent="0.3">
      <c r="B142" s="15"/>
      <c r="C142" s="10"/>
      <c r="D142" s="10"/>
      <c r="E142" s="10"/>
    </row>
    <row r="148" spans="4:5" x14ac:dyDescent="0.3">
      <c r="D148" s="16"/>
      <c r="E148" s="16"/>
    </row>
    <row r="149" spans="4:5" x14ac:dyDescent="0.3">
      <c r="D149" s="138"/>
      <c r="E149" s="138"/>
    </row>
    <row r="150" spans="4:5" x14ac:dyDescent="0.3">
      <c r="D150" s="34"/>
      <c r="E150" s="22"/>
    </row>
    <row r="151" spans="4:5" x14ac:dyDescent="0.3">
      <c r="D151" s="34"/>
      <c r="E151" s="22"/>
    </row>
    <row r="152" spans="4:5" x14ac:dyDescent="0.3">
      <c r="D152" s="35"/>
      <c r="E152" s="22"/>
    </row>
  </sheetData>
  <mergeCells count="14">
    <mergeCell ref="H110:I110"/>
    <mergeCell ref="B12:C12"/>
    <mergeCell ref="B14:C14"/>
    <mergeCell ref="B25:C25"/>
    <mergeCell ref="B37:C37"/>
    <mergeCell ref="B49:C49"/>
    <mergeCell ref="B59:C59"/>
    <mergeCell ref="B77:C77"/>
    <mergeCell ref="B71:C71"/>
    <mergeCell ref="B111:C111"/>
    <mergeCell ref="D149:E149"/>
    <mergeCell ref="B89:C89"/>
    <mergeCell ref="B95:C95"/>
    <mergeCell ref="B105:C10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GridLines="0" workbookViewId="0"/>
  </sheetViews>
  <sheetFormatPr baseColWidth="10" defaultRowHeight="14.4" x14ac:dyDescent="0.3"/>
  <cols>
    <col min="1" max="1" width="60.6640625" customWidth="1"/>
    <col min="2" max="2" width="9.6640625" customWidth="1"/>
    <col min="3" max="3" width="17.6640625" customWidth="1"/>
  </cols>
  <sheetData>
    <row r="1" spans="1:4" x14ac:dyDescent="0.3">
      <c r="A1" s="50" t="s">
        <v>52</v>
      </c>
      <c r="B1" s="50" t="s">
        <v>51</v>
      </c>
      <c r="C1" s="50" t="s">
        <v>2</v>
      </c>
      <c r="D1" s="50" t="s">
        <v>3</v>
      </c>
    </row>
    <row r="2" spans="1:4" ht="15" x14ac:dyDescent="0.25">
      <c r="A2" s="108" t="str">
        <f>[1]CP!A3</f>
        <v>Subsidios: Sector Social y Privado o Entidades Federativas y Municipios</v>
      </c>
      <c r="B2" s="72">
        <f>[1]CP!B3</f>
        <v>0</v>
      </c>
      <c r="C2" s="38">
        <f>[1]CP!C3</f>
        <v>1.9999999999999999E-6</v>
      </c>
      <c r="D2" s="96">
        <f>[1]CP!D3</f>
        <v>3.6407730095871517E-15</v>
      </c>
    </row>
    <row r="3" spans="1:4" ht="15" x14ac:dyDescent="0.25">
      <c r="A3" s="109" t="str">
        <f>[1]CP!A4</f>
        <v>Sujetos a Reglas de Operación</v>
      </c>
      <c r="B3" s="110" t="str">
        <f>[1]CP!B4</f>
        <v>S</v>
      </c>
      <c r="C3" s="111">
        <f>[1]CP!C4</f>
        <v>9.9999999999999995E-7</v>
      </c>
      <c r="D3" s="112">
        <f>[1]CP!D4</f>
        <v>1.8203865047935758E-15</v>
      </c>
    </row>
    <row r="4" spans="1:4" ht="15" x14ac:dyDescent="0.25">
      <c r="A4" s="113" t="str">
        <f>[1]CP!A5</f>
        <v>Otros Subsidios</v>
      </c>
      <c r="B4" s="114" t="str">
        <f>[1]CP!B5</f>
        <v>U</v>
      </c>
      <c r="C4" s="46">
        <f>[1]CP!C5</f>
        <v>9.9999999999999995E-7</v>
      </c>
      <c r="D4" s="115">
        <f>[1]CP!D5</f>
        <v>1.8203865047935758E-15</v>
      </c>
    </row>
    <row r="5" spans="1:4" x14ac:dyDescent="0.3">
      <c r="A5" s="116" t="str">
        <f>[1]CP!A6</f>
        <v>Desempeño de las Funciones</v>
      </c>
      <c r="B5" s="116">
        <f>[1]CP!B6</f>
        <v>0</v>
      </c>
      <c r="C5" s="77">
        <f>[1]CP!C6</f>
        <v>549333890.01000571</v>
      </c>
      <c r="D5" s="78">
        <f>[1]CP!D6</f>
        <v>0.99999999999997302</v>
      </c>
    </row>
    <row r="6" spans="1:4" x14ac:dyDescent="0.3">
      <c r="A6" s="117" t="str">
        <f>[1]CP!A7</f>
        <v>Prestación de Servicios Públicos</v>
      </c>
      <c r="B6" s="118" t="str">
        <f>[1]CP!B7</f>
        <v>E</v>
      </c>
      <c r="C6" s="79">
        <f>[1]CP!C7</f>
        <v>548897763.92999995</v>
      </c>
      <c r="D6" s="80">
        <f>[1]CP!D7</f>
        <v>0.99920608196954186</v>
      </c>
    </row>
    <row r="7" spans="1:4" x14ac:dyDescent="0.3">
      <c r="A7" s="117" t="str">
        <f>[1]CP!A8</f>
        <v>Provisión de Bienes Públicos</v>
      </c>
      <c r="B7" s="118" t="str">
        <f>[1]CP!B8</f>
        <v>B</v>
      </c>
      <c r="C7" s="111">
        <f>[1]CP!C8</f>
        <v>9.9999999999999995E-7</v>
      </c>
      <c r="D7" s="80">
        <f>[1]CP!D8</f>
        <v>1.8203865047935758E-15</v>
      </c>
    </row>
    <row r="8" spans="1:4" ht="15" x14ac:dyDescent="0.25">
      <c r="A8" s="119" t="str">
        <f>[1]CP!A9</f>
        <v>Planeación, Seguimiento y Evaluación de Políticas Públicas</v>
      </c>
      <c r="B8" s="118" t="str">
        <f>[1]CP!B9</f>
        <v>P</v>
      </c>
      <c r="C8" s="111">
        <f>[1]CP!C9</f>
        <v>9.9999999999999995E-7</v>
      </c>
      <c r="D8" s="80">
        <f>[1]CP!D9</f>
        <v>1.8203865047935758E-15</v>
      </c>
    </row>
    <row r="9" spans="1:4" ht="15" x14ac:dyDescent="0.25">
      <c r="A9" s="119" t="str">
        <f>[1]CP!A10</f>
        <v>Promoción y Fomento</v>
      </c>
      <c r="B9" s="118" t="str">
        <f>[1]CP!B10</f>
        <v>F</v>
      </c>
      <c r="C9" s="111">
        <f>[1]CP!C10</f>
        <v>436126.08</v>
      </c>
      <c r="D9" s="80">
        <f>[1]CP!D10</f>
        <v>7.9391803042052342E-4</v>
      </c>
    </row>
    <row r="10" spans="1:4" ht="15" x14ac:dyDescent="0.25">
      <c r="A10" s="119" t="str">
        <f>[1]CP!A11</f>
        <v>Regulación y Supervisión</v>
      </c>
      <c r="B10" s="118" t="str">
        <f>[1]CP!B11</f>
        <v>G</v>
      </c>
      <c r="C10" s="111">
        <f>[1]CP!C11</f>
        <v>9.9999999999999995E-7</v>
      </c>
      <c r="D10" s="80">
        <f>[1]CP!D11</f>
        <v>1.8203865047935758E-15</v>
      </c>
    </row>
    <row r="11" spans="1:4" ht="15" x14ac:dyDescent="0.25">
      <c r="A11" s="19" t="str">
        <f>[1]CP!A12</f>
        <v>Funciones de las Fuerzas Armadas</v>
      </c>
      <c r="B11" s="118" t="str">
        <f>[1]CP!B12</f>
        <v>A</v>
      </c>
      <c r="C11" s="111">
        <f>[1]CP!C12</f>
        <v>9.9999999999999995E-7</v>
      </c>
      <c r="D11" s="80">
        <f>[1]CP!D12</f>
        <v>1.8203865047935758E-15</v>
      </c>
    </row>
    <row r="12" spans="1:4" ht="15" x14ac:dyDescent="0.25">
      <c r="A12" s="119" t="str">
        <f>[1]CP!A13</f>
        <v>Específicos</v>
      </c>
      <c r="B12" s="118" t="str">
        <f>[1]CP!B13</f>
        <v>R</v>
      </c>
      <c r="C12" s="111">
        <f>[1]CP!C13</f>
        <v>9.9999999999999995E-7</v>
      </c>
      <c r="D12" s="80">
        <f>[1]CP!D13</f>
        <v>1.8203865047935758E-15</v>
      </c>
    </row>
    <row r="13" spans="1:4" ht="15" x14ac:dyDescent="0.25">
      <c r="A13" s="119" t="str">
        <f>[1]CP!A14</f>
        <v>Proyectos de Inversión</v>
      </c>
      <c r="B13" s="118" t="str">
        <f>[1]CP!B14</f>
        <v>K</v>
      </c>
      <c r="C13" s="111">
        <f>[1]CP!C14</f>
        <v>9.9999999999999995E-7</v>
      </c>
      <c r="D13" s="80">
        <f>[1]CP!D14</f>
        <v>1.8203865047935758E-15</v>
      </c>
    </row>
    <row r="14" spans="1:4" ht="15" x14ac:dyDescent="0.25">
      <c r="A14" s="42" t="str">
        <f>[1]CP!A15</f>
        <v>Administrativos y de Apoyo</v>
      </c>
      <c r="B14" s="120">
        <f>[1]CP!B15</f>
        <v>0</v>
      </c>
      <c r="C14" s="77">
        <f>[1]CP!C15</f>
        <v>3.0000000000000001E-6</v>
      </c>
      <c r="D14" s="78">
        <f>[1]CP!D15</f>
        <v>5.4611595143807275E-15</v>
      </c>
    </row>
    <row r="15" spans="1:4" ht="15" x14ac:dyDescent="0.25">
      <c r="A15" s="119" t="str">
        <f>[1]CP!A16</f>
        <v>Apoyo al Proceso Presupuestario y Para Mejorar la Eficiencia Institucional</v>
      </c>
      <c r="B15" s="118" t="str">
        <f>[1]CP!B16</f>
        <v>M</v>
      </c>
      <c r="C15" s="111">
        <f>[1]CP!C16</f>
        <v>9.9999999999999995E-7</v>
      </c>
      <c r="D15" s="80">
        <f>[1]CP!D16</f>
        <v>1.8203865047935758E-15</v>
      </c>
    </row>
    <row r="16" spans="1:4" x14ac:dyDescent="0.3">
      <c r="A16" s="117" t="str">
        <f>[1]CP!A17</f>
        <v>Apoyo a la Función Pública y al Mejoramiento de la Gestión</v>
      </c>
      <c r="B16" s="118" t="str">
        <f>[1]CP!B17</f>
        <v>O</v>
      </c>
      <c r="C16" s="111">
        <f>[1]CP!C17</f>
        <v>9.9999999999999995E-7</v>
      </c>
      <c r="D16" s="80">
        <f>[1]CP!D17</f>
        <v>1.8203865047935758E-15</v>
      </c>
    </row>
    <row r="17" spans="1:4" ht="15" x14ac:dyDescent="0.25">
      <c r="A17" s="119" t="str">
        <f>[1]CP!A18</f>
        <v>Operaciones Ajenas</v>
      </c>
      <c r="B17" s="118" t="str">
        <f>[1]CP!B18</f>
        <v>W</v>
      </c>
      <c r="C17" s="111">
        <f>[1]CP!C18</f>
        <v>9.9999999999999995E-7</v>
      </c>
      <c r="D17" s="80">
        <f>[1]CP!D18</f>
        <v>1.8203865047935758E-15</v>
      </c>
    </row>
    <row r="18" spans="1:4" ht="15" x14ac:dyDescent="0.25">
      <c r="A18" s="42" t="str">
        <f>[1]CP!A19</f>
        <v>Compromisos</v>
      </c>
      <c r="B18" s="120">
        <f>[1]CP!B19</f>
        <v>0</v>
      </c>
      <c r="C18" s="77">
        <f>[1]CP!C19</f>
        <v>1.9999999999999999E-6</v>
      </c>
      <c r="D18" s="78">
        <f>[1]CP!D19</f>
        <v>3.6407730095871517E-15</v>
      </c>
    </row>
    <row r="19" spans="1:4" ht="15" x14ac:dyDescent="0.25">
      <c r="A19" s="119" t="str">
        <f>[1]CP!A20</f>
        <v>Obligaciones de Cumplimiento de Resolución Jurisdiccional</v>
      </c>
      <c r="B19" s="118" t="str">
        <f>[1]CP!B20</f>
        <v>L</v>
      </c>
      <c r="C19" s="111">
        <f>[1]CP!C20</f>
        <v>9.9999999999999995E-7</v>
      </c>
      <c r="D19" s="80">
        <f>[1]CP!D20</f>
        <v>1.8203865047935758E-15</v>
      </c>
    </row>
    <row r="20" spans="1:4" ht="15" x14ac:dyDescent="0.25">
      <c r="A20" s="24" t="str">
        <f>[1]CP!A21</f>
        <v>Desastres Naturales</v>
      </c>
      <c r="B20" s="121" t="str">
        <f>[1]CP!B21</f>
        <v>N</v>
      </c>
      <c r="C20" s="46">
        <f>[1]CP!C21</f>
        <v>9.9999999999999995E-7</v>
      </c>
      <c r="D20" s="122">
        <f>[1]CP!D21</f>
        <v>1.8203865047935758E-15</v>
      </c>
    </row>
    <row r="21" spans="1:4" ht="15" x14ac:dyDescent="0.25">
      <c r="A21" s="42" t="str">
        <f>[1]CP!A22</f>
        <v>Obligaciones</v>
      </c>
      <c r="B21" s="120">
        <f>[1]CP!B22</f>
        <v>0</v>
      </c>
      <c r="C21" s="77">
        <f>[1]CP!C22</f>
        <v>3.9999999999999998E-6</v>
      </c>
      <c r="D21" s="78">
        <f>[1]CP!D22</f>
        <v>7.2815460191743033E-15</v>
      </c>
    </row>
    <row r="22" spans="1:4" ht="15" x14ac:dyDescent="0.25">
      <c r="A22" s="117" t="str">
        <f>[1]CP!A23</f>
        <v>Pensiones y Jubilaciones</v>
      </c>
      <c r="B22" s="118" t="str">
        <f>[1]CP!B23</f>
        <v>J</v>
      </c>
      <c r="C22" s="111">
        <f>[1]CP!C23</f>
        <v>9.9999999999999995E-7</v>
      </c>
      <c r="D22" s="80">
        <f>[1]CP!D23</f>
        <v>1.8203865047935758E-15</v>
      </c>
    </row>
    <row r="23" spans="1:4" ht="15" x14ac:dyDescent="0.25">
      <c r="A23" s="119" t="str">
        <f>[1]CP!A24</f>
        <v>Aportaciones a la Seguridad Social</v>
      </c>
      <c r="B23" s="118" t="str">
        <f>[1]CP!B24</f>
        <v>T</v>
      </c>
      <c r="C23" s="111">
        <f>[1]CP!C24</f>
        <v>9.9999999999999995E-7</v>
      </c>
      <c r="D23" s="80">
        <f>[1]CP!D24</f>
        <v>1.8203865047935758E-15</v>
      </c>
    </row>
    <row r="24" spans="1:4" ht="15" x14ac:dyDescent="0.25">
      <c r="A24" s="19" t="str">
        <f>[1]CP!A25</f>
        <v>Aportaciones a Fondos de Estabilización</v>
      </c>
      <c r="B24" s="118" t="str">
        <f>[1]CP!B25</f>
        <v>Y</v>
      </c>
      <c r="C24" s="111">
        <f>[1]CP!C25</f>
        <v>9.9999999999999995E-7</v>
      </c>
      <c r="D24" s="80">
        <f>[1]CP!D25</f>
        <v>1.8203865047935758E-15</v>
      </c>
    </row>
    <row r="25" spans="1:4" ht="15" x14ac:dyDescent="0.25">
      <c r="A25" s="119" t="str">
        <f>[1]CP!A26</f>
        <v>Aportaciones a Fondos de Inversión y Reestructura de Pensiones</v>
      </c>
      <c r="B25" s="118" t="str">
        <f>[1]CP!B26</f>
        <v>Z</v>
      </c>
      <c r="C25" s="111">
        <f>[1]CP!C26</f>
        <v>9.9999999999999995E-7</v>
      </c>
      <c r="D25" s="80">
        <f>[1]CP!D26</f>
        <v>1.8203865047935758E-15</v>
      </c>
    </row>
    <row r="26" spans="1:4" ht="15" x14ac:dyDescent="0.25">
      <c r="A26" s="42" t="str">
        <f>[1]CP!A27</f>
        <v>Programas de Gasto Federalizado (Gobierno Federal)</v>
      </c>
      <c r="B26" s="120">
        <f>[1]CP!B27</f>
        <v>0</v>
      </c>
      <c r="C26" s="77">
        <f>[1]CP!C27</f>
        <v>9.9999999999999995E-7</v>
      </c>
      <c r="D26" s="78">
        <f>[1]CP!D27</f>
        <v>1.8203865047935758E-15</v>
      </c>
    </row>
    <row r="27" spans="1:4" ht="15" x14ac:dyDescent="0.25">
      <c r="A27" s="24" t="str">
        <f>[1]CP!A28</f>
        <v>Gasto Federalizado</v>
      </c>
      <c r="B27" s="121" t="str">
        <f>[1]CP!B28</f>
        <v>I</v>
      </c>
      <c r="C27" s="46">
        <f>[1]CP!C28</f>
        <v>9.9999999999999995E-7</v>
      </c>
      <c r="D27" s="122">
        <f>[1]CP!D28</f>
        <v>1.8203865047935758E-15</v>
      </c>
    </row>
    <row r="28" spans="1:4" ht="15" x14ac:dyDescent="0.25">
      <c r="A28" s="123" t="str">
        <f>[1]CP!A29</f>
        <v>Participaciones a Entidades Federativas y Municipios</v>
      </c>
      <c r="B28" s="72" t="str">
        <f>[1]CP!B29</f>
        <v>C</v>
      </c>
      <c r="C28" s="38">
        <f>[1]CP!C29</f>
        <v>9.9999999999999995E-7</v>
      </c>
      <c r="D28" s="124">
        <f>[1]CP!D29</f>
        <v>1.8203865047935758E-15</v>
      </c>
    </row>
    <row r="29" spans="1:4" ht="15" x14ac:dyDescent="0.25">
      <c r="A29" s="65" t="str">
        <f>[1]CP!A30</f>
        <v>Costo Financiero, Deuda o Apoyos a Deudores y Ahorradores de la Banca</v>
      </c>
      <c r="B29" s="72" t="str">
        <f>[1]CP!B30</f>
        <v>D</v>
      </c>
      <c r="C29" s="38">
        <f>[1]CP!C30</f>
        <v>9.9999999999999995E-7</v>
      </c>
      <c r="D29" s="124">
        <f>[1]CP!D30</f>
        <v>1.8203865047935758E-15</v>
      </c>
    </row>
    <row r="30" spans="1:4" ht="15" x14ac:dyDescent="0.25">
      <c r="A30" s="123" t="str">
        <f>[1]CP!A31</f>
        <v>Adeudos de Ejercicios Fiscales Anteriores</v>
      </c>
      <c r="B30" s="72" t="str">
        <f>[1]CP!B31</f>
        <v>H</v>
      </c>
      <c r="C30" s="38">
        <f>[1]CP!C31</f>
        <v>9.9999999999999995E-7</v>
      </c>
      <c r="D30" s="124">
        <f>[1]CP!D31</f>
        <v>1.8203865047935758E-15</v>
      </c>
    </row>
    <row r="31" spans="1:4" ht="15" x14ac:dyDescent="0.25">
      <c r="A31" s="50" t="s">
        <v>6</v>
      </c>
      <c r="B31" s="50"/>
      <c r="C31" s="55">
        <f>+C5+C14</f>
        <v>549333890.01000869</v>
      </c>
      <c r="D31" s="56">
        <v>1.0000000000000007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showGridLines="0" workbookViewId="0"/>
  </sheetViews>
  <sheetFormatPr baseColWidth="10" defaultRowHeight="14.4" x14ac:dyDescent="0.3"/>
  <cols>
    <col min="1" max="1" width="43.5546875" customWidth="1"/>
    <col min="2" max="2" width="19.33203125" customWidth="1"/>
    <col min="3" max="3" width="12.88671875" customWidth="1"/>
  </cols>
  <sheetData>
    <row r="1" spans="1:3" ht="15" x14ac:dyDescent="0.25">
      <c r="A1" s="50" t="s">
        <v>1</v>
      </c>
      <c r="B1" s="50" t="s">
        <v>2</v>
      </c>
      <c r="C1" s="50" t="s">
        <v>3</v>
      </c>
    </row>
    <row r="2" spans="1:3" ht="15" x14ac:dyDescent="0.25">
      <c r="A2" s="57" t="str">
        <f>[1]CTG!A2</f>
        <v>Gasto Corriente</v>
      </c>
      <c r="B2" s="131">
        <f>[1]CTG!B2</f>
        <v>362180870.87</v>
      </c>
      <c r="C2" s="52">
        <f>[1]CTG!C2</f>
        <v>0.65930916962615627</v>
      </c>
    </row>
    <row r="3" spans="1:3" ht="15" x14ac:dyDescent="0.25">
      <c r="A3" s="128" t="str">
        <f>[1]CTG!A3</f>
        <v>Gasto de Capital</v>
      </c>
      <c r="B3" s="103">
        <f>[1]CTG!B3</f>
        <v>164030549.06</v>
      </c>
      <c r="C3" s="54">
        <f>[1]CTG!C3</f>
        <v>0.29859899788271527</v>
      </c>
    </row>
    <row r="4" spans="1:3" x14ac:dyDescent="0.3">
      <c r="A4" s="57" t="str">
        <f>[1]CTG!A4</f>
        <v>Amortización de la Deuda y Disminución de Pasivos</v>
      </c>
      <c r="B4" s="77">
        <f>[1]CTG!B4</f>
        <v>18114914.48</v>
      </c>
      <c r="C4" s="52">
        <f>[1]CTG!C4</f>
        <v>3.2976145854882913E-2</v>
      </c>
    </row>
    <row r="5" spans="1:3" ht="15" x14ac:dyDescent="0.25">
      <c r="A5" s="128" t="str">
        <f>[1]CTG!A5</f>
        <v>Pensiones y Jubilaciones</v>
      </c>
      <c r="B5" s="132">
        <f>[1]CTG!B5</f>
        <v>5007555.5999999996</v>
      </c>
      <c r="C5" s="54">
        <f>[1]CTG!C5</f>
        <v>9.1156866362438228E-3</v>
      </c>
    </row>
    <row r="6" spans="1:3" ht="15" x14ac:dyDescent="0.25">
      <c r="A6" s="57" t="str">
        <f>[1]CTG!A6</f>
        <v>Participaciones</v>
      </c>
      <c r="B6" s="45">
        <f>[1]CTG!B6</f>
        <v>9.9999999999999995E-7</v>
      </c>
      <c r="C6" s="52">
        <f>[1]CTG!C6</f>
        <v>1.8203865047936409E-15</v>
      </c>
    </row>
    <row r="7" spans="1:3" ht="15" x14ac:dyDescent="0.25">
      <c r="A7" s="50" t="s">
        <v>6</v>
      </c>
      <c r="B7" s="59">
        <f>SUM(B2:B6)</f>
        <v>549333890.01000094</v>
      </c>
      <c r="C7" s="5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</vt:lpstr>
      <vt:lpstr>CE</vt:lpstr>
      <vt:lpstr>CFF</vt:lpstr>
      <vt:lpstr>CFG</vt:lpstr>
      <vt:lpstr>COG</vt:lpstr>
      <vt:lpstr>CP</vt:lpstr>
      <vt:lpstr>CTG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Yaneth Aguilar Veliz</dc:creator>
  <cp:lastModifiedBy>Yaneth Aguilar Veliz</cp:lastModifiedBy>
  <dcterms:created xsi:type="dcterms:W3CDTF">2016-08-08T19:39:29Z</dcterms:created>
  <dcterms:modified xsi:type="dcterms:W3CDTF">2016-10-06T16:44:43Z</dcterms:modified>
</cp:coreProperties>
</file>