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3" l="1"/>
  <c r="G122" i="3"/>
  <c r="B7" i="1" l="1"/>
  <c r="C31" i="8"/>
  <c r="D12" i="3"/>
  <c r="D119" i="3"/>
  <c r="D93" i="3"/>
  <c r="D87" i="3"/>
  <c r="D69" i="3"/>
  <c r="E75" i="3"/>
  <c r="D75" i="3"/>
  <c r="D57" i="3"/>
  <c r="D47" i="3"/>
  <c r="D35" i="3"/>
  <c r="D23" i="3"/>
  <c r="B34" i="7"/>
  <c r="B9" i="6"/>
  <c r="B29" i="2"/>
  <c r="C32" i="5"/>
  <c r="B32" i="5"/>
</calcChain>
</file>

<file path=xl/sharedStrings.xml><?xml version="1.0" encoding="utf-8"?>
<sst xmlns="http://schemas.openxmlformats.org/spreadsheetml/2006/main" count="318" uniqueCount="270">
  <si>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</si>
  <si>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</si>
  <si>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</si>
  <si>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</si>
  <si>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</si>
  <si>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</si>
  <si>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</si>
  <si>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</si>
  <si>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</si>
  <si>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</si>
  <si>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</si>
  <si>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</si>
  <si>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</si>
  <si>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</si>
  <si>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</si>
  <si>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</si>
  <si>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</si>
  <si>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</si>
  <si>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</si>
  <si>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</si>
  <si>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</si>
  <si>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</si>
  <si>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</si>
  <si>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</si>
  <si>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</si>
  <si>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</si>
  <si>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</si>
  <si>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</si>
  <si>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</si>
  <si>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</si>
  <si>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</si>
  <si>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</si>
  <si>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</si>
  <si>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</si>
  <si>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</si>
  <si>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</si>
  <si>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</si>
  <si>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</si>
  <si>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</si>
  <si>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</si>
  <si>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</si>
  <si>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</si>
  <si>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</si>
  <si>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</si>
  <si>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</si>
  <si>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</si>
  <si>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</si>
  <si>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</si>
  <si>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</si>
  <si>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</si>
  <si>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</si>
  <si>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</si>
  <si>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</si>
  <si>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</si>
  <si>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</si>
  <si>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</si>
  <si>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</si>
  <si>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</si>
  <si>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</si>
  <si>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</si>
  <si>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</si>
  <si>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</si>
  <si>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</si>
  <si>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</si>
  <si>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</si>
  <si>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</si>
  <si>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</si>
  <si>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</si>
  <si>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</si>
  <si>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</si>
  <si>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</si>
  <si>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</si>
  <si>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</si>
  <si>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</si>
  <si>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</si>
  <si>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</si>
  <si>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</si>
  <si>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</si>
  <si>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</si>
  <si>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</si>
  <si>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</si>
  <si>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</si>
  <si>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</si>
  <si>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</si>
  <si>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</si>
  <si>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</si>
  <si>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</si>
  <si>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</si>
  <si>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</si>
  <si>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</si>
  <si>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</si>
  <si>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</si>
  <si>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</si>
  <si>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</si>
  <si>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</si>
  <si>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</si>
  <si>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</si>
  <si>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</si>
  <si>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</si>
  <si>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</si>
  <si>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</si>
  <si>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</si>
  <si>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</si>
  <si>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</si>
  <si>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</si>
  <si>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</si>
  <si>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</si>
  <si>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</si>
  <si>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</si>
  <si>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</si>
  <si>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</si>
  <si>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</si>
  <si>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</si>
  <si>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</si>
  <si>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</si>
  <si>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</si>
  <si>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</si>
  <si>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</si>
  <si>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</si>
  <si>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</si>
  <si>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</si>
  <si>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</si>
  <si>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</si>
  <si>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</si>
  <si>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</si>
  <si>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</si>
  <si>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</si>
  <si>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</si>
  <si>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</si>
  <si>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</si>
  <si>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</si>
  <si>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</si>
  <si>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</si>
  <si>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</si>
  <si>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</si>
  <si>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</si>
  <si>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</si>
  <si>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</si>
  <si>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</si>
  <si>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</si>
  <si>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</si>
  <si>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</si>
  <si>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</si>
  <si>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</si>
  <si>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</si>
  <si>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</si>
  <si>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</si>
  <si>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</si>
  <si>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</si>
  <si>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</si>
  <si>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</si>
  <si>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</si>
  <si>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</si>
  <si>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Seguridad Pública</t>
  </si>
  <si>
    <t>Obras Públicas</t>
  </si>
  <si>
    <t>Servicios Administrativos</t>
  </si>
  <si>
    <t>Ecología</t>
  </si>
  <si>
    <t>Desarrollo Rural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</si>
  <si>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</si>
  <si>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</si>
  <si>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</si>
  <si>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</si>
  <si>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</si>
  <si>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</si>
  <si>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</si>
  <si>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</si>
  <si>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</si>
  <si>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</si>
  <si>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</si>
  <si>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</si>
  <si>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</si>
  <si>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</si>
  <si>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</si>
  <si>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</si>
  <si>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</si>
  <si>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</si>
  <si>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</si>
  <si>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</si>
  <si>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</si>
  <si>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</si>
  <si>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</si>
  <si>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</si>
  <si>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</si>
  <si>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</si>
  <si>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</si>
  <si>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</si>
  <si>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</si>
  <si>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</si>
  <si>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</si>
  <si>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</si>
  <si>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</si>
  <si>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</si>
  <si>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</si>
  <si>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</si>
  <si>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</si>
  <si>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</si>
  <si>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</si>
  <si>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</si>
  <si>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</si>
  <si>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</si>
  <si>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</si>
  <si>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</si>
  <si>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</si>
  <si>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</si>
  <si>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</si>
  <si>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</si>
  <si>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</si>
  <si>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</si>
  <si>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</si>
  <si>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</si>
  <si>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</si>
  <si>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</si>
  <si>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</si>
  <si>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</si>
  <si>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</si>
  <si>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</si>
  <si>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</si>
  <si>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</si>
  <si>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</si>
  <si>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</si>
  <si>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</si>
  <si>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</si>
  <si>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</si>
  <si>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</si>
  <si>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</si>
  <si>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</si>
  <si>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</si>
  <si>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</si>
  <si>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</si>
  <si>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</si>
  <si>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</si>
  <si>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</si>
  <si>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</si>
  <si>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</si>
  <si>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</si>
  <si>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</si>
  <si>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</si>
  <si>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</si>
  <si>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</si>
  <si>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</si>
  <si>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</si>
  <si>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</si>
  <si>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</si>
  <si>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</si>
  <si>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</si>
  <si>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</si>
  <si>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</si>
  <si>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</si>
  <si>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</si>
  <si>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</si>
  <si>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</si>
  <si>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 xml:space="preserve">Protección Civil </t>
  </si>
  <si>
    <t>Pensionados y Jubilados</t>
  </si>
  <si>
    <t>Comunicación Social</t>
  </si>
  <si>
    <t>Fomento Cultural</t>
  </si>
  <si>
    <t>Clínica Municipal</t>
  </si>
  <si>
    <t>Instituto Municipal de la Juventud</t>
  </si>
  <si>
    <t>Guardería Municipal</t>
  </si>
  <si>
    <t>Instituto Municipal de la Mujer</t>
  </si>
  <si>
    <t>Profeco</t>
  </si>
  <si>
    <t>Servicios Primarios</t>
  </si>
  <si>
    <t>Dirección Jurídico</t>
  </si>
  <si>
    <t>Dirección de Archivo Municipal</t>
  </si>
  <si>
    <t>Dirección de Catastro Municipal</t>
  </si>
  <si>
    <t>Dirección de Adquisiciones</t>
  </si>
  <si>
    <t>Biblioteca Municipal</t>
  </si>
  <si>
    <t>Dirección de Turismo</t>
  </si>
  <si>
    <t>DIF Municipal</t>
  </si>
  <si>
    <t>Gestión Social</t>
  </si>
  <si>
    <t>De $12,000.00 a $20,000.00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</si>
</sst>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x14ac:dyDescent="0.3">
      <c r="A3" s="51" t="s">
        <v>150</v>
      </c>
      <c r="B3" s="45">
        <v>11416914.380000001</v>
      </c>
      <c r="C3" s="52">
        <v>7.2935417149028167E-2</v>
      </c>
    </row>
    <row r="4" spans="1:3" x14ac:dyDescent="0.3">
      <c r="A4" s="53" t="s">
        <v>151</v>
      </c>
      <c r="B4" s="46">
        <v>6494610.2699999996</v>
      </c>
      <c r="C4" s="54">
        <v>4.1489941458491726E-2</v>
      </c>
    </row>
    <row r="5" spans="1:3" x14ac:dyDescent="0.3">
      <c r="A5" s="51" t="s">
        <v>152</v>
      </c>
      <c r="B5" s="45">
        <v>1070304.43</v>
      </c>
      <c r="C5" s="52">
        <v>6.8374954458143887E-3</v>
      </c>
    </row>
    <row r="6" spans="1:3" x14ac:dyDescent="0.3">
      <c r="A6" s="53" t="s">
        <v>153</v>
      </c>
      <c r="B6" s="46">
        <v>15079344.48</v>
      </c>
      <c r="C6" s="54">
        <v>9.6332357708606653E-2</v>
      </c>
    </row>
    <row r="7" spans="1:3" x14ac:dyDescent="0.3">
      <c r="A7" s="51" t="s">
        <v>154</v>
      </c>
      <c r="B7" s="45">
        <v>11509542.98</v>
      </c>
      <c r="C7" s="52">
        <v>7.3527162462697623E-2</v>
      </c>
    </row>
    <row r="8" spans="1:3" x14ac:dyDescent="0.3">
      <c r="A8" s="53" t="s">
        <v>155</v>
      </c>
      <c r="B8" s="46">
        <v>10848122.039999999</v>
      </c>
      <c r="C8" s="54">
        <v>6.9301764026276802E-2</v>
      </c>
    </row>
    <row r="9" spans="1:3" x14ac:dyDescent="0.3">
      <c r="A9" s="51" t="s">
        <v>156</v>
      </c>
      <c r="B9" s="45">
        <v>312779.34999999998</v>
      </c>
      <c r="C9" s="52">
        <v>1.998148677353213E-3</v>
      </c>
    </row>
    <row r="10" spans="1:3" x14ac:dyDescent="0.3">
      <c r="A10" s="53" t="s">
        <v>157</v>
      </c>
      <c r="B10" s="46">
        <v>4305643.93</v>
      </c>
      <c r="C10" s="54">
        <v>2.7506025330263618E-2</v>
      </c>
    </row>
    <row r="11" spans="1:3" x14ac:dyDescent="0.3">
      <c r="A11" s="51" t="s">
        <v>158</v>
      </c>
      <c r="B11" s="45">
        <v>1390077.48</v>
      </c>
      <c r="C11" s="52">
        <v>8.8803224320291203E-3</v>
      </c>
    </row>
    <row r="12" spans="1:3" x14ac:dyDescent="0.3">
      <c r="A12" s="53" t="s">
        <v>251</v>
      </c>
      <c r="B12" s="46">
        <v>679928.35</v>
      </c>
      <c r="C12" s="54">
        <v>4.3436305281900883E-3</v>
      </c>
    </row>
    <row r="13" spans="1:3" x14ac:dyDescent="0.3">
      <c r="A13" s="51" t="s">
        <v>159</v>
      </c>
      <c r="B13" s="45">
        <v>32780493.039999999</v>
      </c>
      <c r="C13" s="52">
        <v>0.20941375704905776</v>
      </c>
    </row>
    <row r="14" spans="1:3" x14ac:dyDescent="0.3">
      <c r="A14" s="53" t="s">
        <v>160</v>
      </c>
      <c r="B14" s="46">
        <v>13377820.550000001</v>
      </c>
      <c r="C14" s="54">
        <v>8.5462401651039743E-2</v>
      </c>
    </row>
    <row r="15" spans="1:3" x14ac:dyDescent="0.3">
      <c r="A15" s="51" t="s">
        <v>252</v>
      </c>
      <c r="B15" s="45">
        <v>7633384.6200000001</v>
      </c>
      <c r="C15" s="52">
        <v>4.8764847750279422E-2</v>
      </c>
    </row>
    <row r="16" spans="1:3" x14ac:dyDescent="0.3">
      <c r="A16" s="53" t="s">
        <v>253</v>
      </c>
      <c r="B16" s="46">
        <v>764401.44</v>
      </c>
      <c r="C16" s="54">
        <v>4.8832754665641817E-3</v>
      </c>
    </row>
    <row r="17" spans="1:3" x14ac:dyDescent="0.3">
      <c r="A17" s="51" t="s">
        <v>254</v>
      </c>
      <c r="B17" s="45">
        <v>1093206.1299999999</v>
      </c>
      <c r="C17" s="52">
        <v>6.9837998663720112E-3</v>
      </c>
    </row>
    <row r="18" spans="1:3" x14ac:dyDescent="0.3">
      <c r="A18" s="53" t="s">
        <v>255</v>
      </c>
      <c r="B18" s="46">
        <v>3141453.36</v>
      </c>
      <c r="C18" s="54">
        <v>2.0068750946156795E-2</v>
      </c>
    </row>
    <row r="19" spans="1:3" x14ac:dyDescent="0.3">
      <c r="A19" s="51" t="s">
        <v>256</v>
      </c>
      <c r="B19" s="45">
        <v>377783.03</v>
      </c>
      <c r="C19" s="52">
        <v>2.4134159167508639E-3</v>
      </c>
    </row>
    <row r="20" spans="1:3" x14ac:dyDescent="0.3">
      <c r="A20" s="53" t="s">
        <v>257</v>
      </c>
      <c r="B20" s="46">
        <v>1610605.66</v>
      </c>
      <c r="C20" s="54">
        <v>1.0289136956345101E-2</v>
      </c>
    </row>
    <row r="21" spans="1:3" s="1" customFormat="1" x14ac:dyDescent="0.3">
      <c r="A21" s="51" t="s">
        <v>258</v>
      </c>
      <c r="B21" s="45">
        <v>355934.42</v>
      </c>
      <c r="C21" s="52">
        <v>2.2738390195755666E-3</v>
      </c>
    </row>
    <row r="22" spans="1:3" s="1" customFormat="1" x14ac:dyDescent="0.3">
      <c r="A22" s="53" t="s">
        <v>259</v>
      </c>
      <c r="B22" s="46">
        <v>324106.2</v>
      </c>
      <c r="C22" s="54">
        <v>2.0705087303620781E-3</v>
      </c>
    </row>
    <row r="23" spans="1:3" s="1" customFormat="1" x14ac:dyDescent="0.3">
      <c r="A23" s="51" t="s">
        <v>260</v>
      </c>
      <c r="B23" s="45">
        <v>23838759.170000002</v>
      </c>
      <c r="C23" s="52">
        <v>0.15229069663734926</v>
      </c>
    </row>
    <row r="24" spans="1:3" s="1" customFormat="1" x14ac:dyDescent="0.3">
      <c r="A24" s="53" t="s">
        <v>261</v>
      </c>
      <c r="B24" s="46">
        <v>1014367.67</v>
      </c>
      <c r="C24" s="54">
        <v>6.4801510015298665E-3</v>
      </c>
    </row>
    <row r="25" spans="1:3" s="1" customFormat="1" x14ac:dyDescent="0.3">
      <c r="A25" s="51" t="s">
        <v>262</v>
      </c>
      <c r="B25" s="45">
        <v>403249.9</v>
      </c>
      <c r="C25" s="52">
        <v>2.5761075797613095E-3</v>
      </c>
    </row>
    <row r="26" spans="1:3" s="1" customFormat="1" x14ac:dyDescent="0.3">
      <c r="A26" s="53" t="s">
        <v>263</v>
      </c>
      <c r="B26" s="46">
        <v>676647.81</v>
      </c>
      <c r="C26" s="54">
        <v>4.3226732410098319E-3</v>
      </c>
    </row>
    <row r="27" spans="1:3" s="1" customFormat="1" x14ac:dyDescent="0.3">
      <c r="A27" s="51" t="s">
        <v>264</v>
      </c>
      <c r="B27" s="45">
        <v>362633.23</v>
      </c>
      <c r="C27" s="52">
        <v>2.3166334634585803E-3</v>
      </c>
    </row>
    <row r="28" spans="1:3" s="1" customFormat="1" x14ac:dyDescent="0.3">
      <c r="A28" s="53" t="s">
        <v>265</v>
      </c>
      <c r="B28" s="46">
        <v>1152628.9099999999</v>
      </c>
      <c r="C28" s="54">
        <v>7.3634142790934744E-3</v>
      </c>
    </row>
    <row r="29" spans="1:3" s="1" customFormat="1" x14ac:dyDescent="0.3">
      <c r="A29" s="51" t="s">
        <v>266</v>
      </c>
      <c r="B29" s="45">
        <v>673193.05</v>
      </c>
      <c r="C29" s="52">
        <v>4.3006029728652985E-3</v>
      </c>
    </row>
    <row r="30" spans="1:3" x14ac:dyDescent="0.3">
      <c r="A30" s="53" t="s">
        <v>267</v>
      </c>
      <c r="B30" s="46">
        <v>3136874.99</v>
      </c>
      <c r="C30" s="54">
        <v>2.003950264712448E-2</v>
      </c>
    </row>
    <row r="31" spans="1:3" x14ac:dyDescent="0.3">
      <c r="A31" s="51" t="s">
        <v>268</v>
      </c>
      <c r="B31" s="45">
        <v>709762.13</v>
      </c>
      <c r="C31" s="52">
        <v>4.5342196065529883E-3</v>
      </c>
    </row>
    <row r="32" spans="1:3" x14ac:dyDescent="0.3">
      <c r="A32" s="50" t="s">
        <v>9</v>
      </c>
      <c r="B32" s="55">
        <f>SUM(B3:B31)</f>
        <v>156534573</v>
      </c>
      <c r="C32" s="56">
        <f>SUM(C3:C31)</f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152796790.69000697</v>
      </c>
      <c r="C2" s="124">
        <v>0.97612168201331007</v>
      </c>
    </row>
    <row r="3" spans="1:3" x14ac:dyDescent="0.3">
      <c r="A3" s="116" t="s">
        <v>12</v>
      </c>
      <c r="B3" s="77">
        <v>98170476.560003996</v>
      </c>
      <c r="C3" s="39">
        <v>0.62714884436421903</v>
      </c>
    </row>
    <row r="4" spans="1:3" ht="28.8" x14ac:dyDescent="0.3">
      <c r="A4" s="125" t="s">
        <v>13</v>
      </c>
      <c r="B4" s="126">
        <v>87105492.010000005</v>
      </c>
      <c r="C4" s="41">
        <v>0.55646168345182978</v>
      </c>
    </row>
    <row r="5" spans="1:3" x14ac:dyDescent="0.3">
      <c r="A5" s="22" t="s">
        <v>14</v>
      </c>
      <c r="B5" s="40">
        <v>7611133.9500000002</v>
      </c>
      <c r="C5" s="41">
        <v>4.8622702347036251E-2</v>
      </c>
    </row>
    <row r="6" spans="1:3" x14ac:dyDescent="0.3">
      <c r="A6" s="22" t="s">
        <v>15</v>
      </c>
      <c r="B6" s="40">
        <v>1983020</v>
      </c>
      <c r="C6" s="41">
        <v>1.2668255721372481E-2</v>
      </c>
    </row>
    <row r="7" spans="1:3" x14ac:dyDescent="0.3">
      <c r="A7" s="43" t="s">
        <v>16</v>
      </c>
      <c r="B7" s="40">
        <v>9.9999999999999995E-7</v>
      </c>
      <c r="C7" s="41">
        <v>6.3883650802172848E-15</v>
      </c>
    </row>
    <row r="8" spans="1:3" x14ac:dyDescent="0.3">
      <c r="A8" s="22" t="s">
        <v>17</v>
      </c>
      <c r="B8" s="126">
        <v>1470830.6</v>
      </c>
      <c r="C8" s="41">
        <v>9.3962028439550389E-3</v>
      </c>
    </row>
    <row r="9" spans="1:3" ht="28.8" x14ac:dyDescent="0.3">
      <c r="A9" s="44" t="s">
        <v>18</v>
      </c>
      <c r="B9" s="40">
        <v>9.9999999999999995E-7</v>
      </c>
      <c r="C9" s="41">
        <v>6.3883650802172848E-15</v>
      </c>
    </row>
    <row r="10" spans="1:3" x14ac:dyDescent="0.3">
      <c r="A10" s="22" t="s">
        <v>8</v>
      </c>
      <c r="B10" s="46">
        <v>9.9999999999999995E-7</v>
      </c>
      <c r="C10" s="41">
        <v>6.3883650802172848E-15</v>
      </c>
    </row>
    <row r="11" spans="1:3" x14ac:dyDescent="0.3">
      <c r="A11" s="22" t="s">
        <v>19</v>
      </c>
      <c r="B11" s="46">
        <v>9.9999999999999995E-7</v>
      </c>
      <c r="C11" s="41">
        <v>6.3883650802172848E-15</v>
      </c>
    </row>
    <row r="12" spans="1:3" x14ac:dyDescent="0.3">
      <c r="A12" s="116" t="s">
        <v>20</v>
      </c>
      <c r="B12" s="77">
        <v>54626314.13000299</v>
      </c>
      <c r="C12" s="39">
        <v>0.34897283764909115</v>
      </c>
    </row>
    <row r="13" spans="1:3" x14ac:dyDescent="0.3">
      <c r="A13" s="22" t="s">
        <v>21</v>
      </c>
      <c r="B13" s="126">
        <v>37268479.850000001</v>
      </c>
      <c r="C13" s="41">
        <v>0.23808465526652153</v>
      </c>
    </row>
    <row r="14" spans="1:3" x14ac:dyDescent="0.3">
      <c r="A14" s="22" t="s">
        <v>22</v>
      </c>
      <c r="B14" s="126">
        <v>12045995.51</v>
      </c>
      <c r="C14" s="41">
        <v>7.6954217072538203E-2</v>
      </c>
    </row>
    <row r="15" spans="1:3" x14ac:dyDescent="0.3">
      <c r="A15" s="22" t="s">
        <v>23</v>
      </c>
      <c r="B15" s="40">
        <v>273603.65000000002</v>
      </c>
      <c r="C15" s="41">
        <v>1.7478800034799922E-3</v>
      </c>
    </row>
    <row r="16" spans="1:3" x14ac:dyDescent="0.3">
      <c r="A16" s="22" t="s">
        <v>24</v>
      </c>
      <c r="B16" s="40">
        <v>9.9999999999999995E-7</v>
      </c>
      <c r="C16" s="41">
        <v>6.3883650802172848E-15</v>
      </c>
    </row>
    <row r="17" spans="1:3" x14ac:dyDescent="0.3">
      <c r="A17" s="22" t="s">
        <v>25</v>
      </c>
      <c r="B17" s="40">
        <v>9.9999999999999995E-7</v>
      </c>
      <c r="C17" s="41">
        <v>6.3883650802172848E-15</v>
      </c>
    </row>
    <row r="18" spans="1:3" x14ac:dyDescent="0.3">
      <c r="A18" s="22" t="s">
        <v>26</v>
      </c>
      <c r="B18" s="40">
        <v>5038235.12</v>
      </c>
      <c r="C18" s="41">
        <v>3.2186085306532344E-2</v>
      </c>
    </row>
    <row r="19" spans="1:3" x14ac:dyDescent="0.3">
      <c r="A19" s="47" t="s">
        <v>27</v>
      </c>
      <c r="B19" s="40">
        <v>9.9999999999999995E-7</v>
      </c>
      <c r="C19" s="41">
        <v>6.3883650802172848E-15</v>
      </c>
    </row>
    <row r="20" spans="1:3" x14ac:dyDescent="0.3">
      <c r="A20" s="127" t="s">
        <v>28</v>
      </c>
      <c r="B20" s="38">
        <v>3737782.3100049994</v>
      </c>
      <c r="C20" s="124">
        <v>2.3878317986689837E-2</v>
      </c>
    </row>
    <row r="21" spans="1:3" x14ac:dyDescent="0.3">
      <c r="A21" s="116" t="s">
        <v>29</v>
      </c>
      <c r="B21" s="77">
        <v>3.0000000000000001E-6</v>
      </c>
      <c r="C21" s="39">
        <v>1.9165095240651856E-14</v>
      </c>
    </row>
    <row r="22" spans="1:3" x14ac:dyDescent="0.3">
      <c r="A22" s="22" t="s">
        <v>30</v>
      </c>
      <c r="B22" s="46">
        <v>9.9999999999999995E-7</v>
      </c>
      <c r="C22" s="41">
        <v>6.3883650802172848E-15</v>
      </c>
    </row>
    <row r="23" spans="1:3" x14ac:dyDescent="0.3">
      <c r="A23" s="22" t="s">
        <v>31</v>
      </c>
      <c r="B23" s="46">
        <v>9.9999999999999995E-7</v>
      </c>
      <c r="C23" s="41">
        <v>6.3883650802172848E-15</v>
      </c>
    </row>
    <row r="24" spans="1:3" x14ac:dyDescent="0.3">
      <c r="A24" s="22" t="s">
        <v>32</v>
      </c>
      <c r="B24" s="46">
        <v>9.9999999999999995E-7</v>
      </c>
      <c r="C24" s="41">
        <v>6.3883650802172848E-15</v>
      </c>
    </row>
    <row r="25" spans="1:3" x14ac:dyDescent="0.3">
      <c r="A25" s="116" t="s">
        <v>33</v>
      </c>
      <c r="B25" s="77">
        <v>3737782.3100019996</v>
      </c>
      <c r="C25" s="39">
        <v>2.3878317986670672E-2</v>
      </c>
    </row>
    <row r="26" spans="1:3" x14ac:dyDescent="0.3">
      <c r="A26" s="22" t="s">
        <v>34</v>
      </c>
      <c r="B26" s="46">
        <v>9.9999999999999995E-7</v>
      </c>
      <c r="C26" s="41">
        <v>6.3883650802172848E-15</v>
      </c>
    </row>
    <row r="27" spans="1:3" x14ac:dyDescent="0.3">
      <c r="A27" s="22" t="s">
        <v>35</v>
      </c>
      <c r="B27" s="46">
        <v>3737782.31</v>
      </c>
      <c r="C27" s="41">
        <v>2.3878317986657901E-2</v>
      </c>
    </row>
    <row r="28" spans="1:3" x14ac:dyDescent="0.3">
      <c r="A28" s="22" t="s">
        <v>36</v>
      </c>
      <c r="B28" s="46">
        <v>9.9999999999999995E-7</v>
      </c>
      <c r="C28" s="41">
        <v>6.3883650802172848E-15</v>
      </c>
    </row>
    <row r="29" spans="1:3" x14ac:dyDescent="0.3">
      <c r="A29" s="36" t="s">
        <v>9</v>
      </c>
      <c r="B29" s="48">
        <f>+B2+B20</f>
        <v>156534573.00001198</v>
      </c>
      <c r="C29" s="49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topLeftCell="A3" workbookViewId="0">
      <selection activeCell="A31" sqref="A31"/>
    </sheetView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163</v>
      </c>
      <c r="B2" s="45">
        <v>33202859</v>
      </c>
      <c r="C2" s="52">
        <v>0.21211198499898765</v>
      </c>
    </row>
    <row r="3" spans="1:3" x14ac:dyDescent="0.3">
      <c r="A3" s="58" t="s">
        <v>164</v>
      </c>
      <c r="B3" s="46">
        <v>9.9999999999999995E-7</v>
      </c>
      <c r="C3" s="54">
        <v>6.3883650802175696E-15</v>
      </c>
    </row>
    <row r="4" spans="1:3" x14ac:dyDescent="0.3">
      <c r="A4" s="57" t="s">
        <v>165</v>
      </c>
      <c r="B4" s="45">
        <v>9.9999999999999995E-7</v>
      </c>
      <c r="C4" s="52">
        <v>6.3883650802175696E-15</v>
      </c>
    </row>
    <row r="5" spans="1:3" x14ac:dyDescent="0.3">
      <c r="A5" s="58" t="s">
        <v>166</v>
      </c>
      <c r="B5" s="46">
        <v>9.9999999999999995E-7</v>
      </c>
      <c r="C5" s="54">
        <v>6.3883650802175696E-15</v>
      </c>
    </row>
    <row r="6" spans="1:3" x14ac:dyDescent="0.3">
      <c r="A6" s="57" t="s">
        <v>167</v>
      </c>
      <c r="B6" s="45">
        <v>123331714</v>
      </c>
      <c r="C6" s="52">
        <v>0.78788801500098038</v>
      </c>
    </row>
    <row r="7" spans="1:3" x14ac:dyDescent="0.3">
      <c r="A7" s="58" t="s">
        <v>168</v>
      </c>
      <c r="B7" s="46">
        <v>9.9999999999999995E-7</v>
      </c>
      <c r="C7" s="54">
        <v>6.3883650802175696E-15</v>
      </c>
    </row>
    <row r="8" spans="1:3" x14ac:dyDescent="0.3">
      <c r="A8" s="57" t="s">
        <v>169</v>
      </c>
      <c r="B8" s="45">
        <v>9.9999999999999995E-7</v>
      </c>
      <c r="C8" s="52">
        <v>6.3883650802175696E-15</v>
      </c>
    </row>
    <row r="9" spans="1:3" x14ac:dyDescent="0.3">
      <c r="A9" s="50" t="s">
        <v>9</v>
      </c>
      <c r="B9" s="55">
        <f>SUM(B2:B8)</f>
        <v>156534573.00000501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170</v>
      </c>
      <c r="B1" s="50" t="s">
        <v>2</v>
      </c>
      <c r="C1" s="50" t="s">
        <v>3</v>
      </c>
    </row>
    <row r="2" spans="1:3" x14ac:dyDescent="0.3">
      <c r="A2" s="57" t="s">
        <v>171</v>
      </c>
      <c r="B2" s="45">
        <v>63138126.790003993</v>
      </c>
      <c r="C2" s="52">
        <v>0.40334940441558781</v>
      </c>
    </row>
    <row r="3" spans="1:3" x14ac:dyDescent="0.3">
      <c r="A3" s="128" t="s">
        <v>172</v>
      </c>
      <c r="B3" s="111">
        <v>9.9999999999999995E-7</v>
      </c>
      <c r="C3" s="129">
        <v>6.3883650802172036E-15</v>
      </c>
    </row>
    <row r="4" spans="1:3" x14ac:dyDescent="0.3">
      <c r="A4" s="128" t="s">
        <v>173</v>
      </c>
      <c r="B4" s="111">
        <v>9.9999999999999995E-7</v>
      </c>
      <c r="C4" s="129">
        <v>6.3883650802172036E-15</v>
      </c>
    </row>
    <row r="5" spans="1:3" x14ac:dyDescent="0.3">
      <c r="A5" s="128" t="s">
        <v>174</v>
      </c>
      <c r="B5" s="111">
        <v>21789524.129999999</v>
      </c>
      <c r="C5" s="129">
        <v>0.13919943506664215</v>
      </c>
    </row>
    <row r="6" spans="1:3" x14ac:dyDescent="0.3">
      <c r="A6" s="128" t="s">
        <v>175</v>
      </c>
      <c r="B6" s="111">
        <v>9.9999999999999995E-7</v>
      </c>
      <c r="C6" s="129">
        <v>6.3883650802172036E-15</v>
      </c>
    </row>
    <row r="7" spans="1:3" x14ac:dyDescent="0.3">
      <c r="A7" s="128" t="s">
        <v>176</v>
      </c>
      <c r="B7" s="111">
        <v>14054468.359999999</v>
      </c>
      <c r="C7" s="129">
        <v>8.9785074892041544E-2</v>
      </c>
    </row>
    <row r="8" spans="1:3" x14ac:dyDescent="0.3">
      <c r="A8" s="128" t="s">
        <v>177</v>
      </c>
      <c r="B8" s="111">
        <v>9.9999999999999995E-7</v>
      </c>
      <c r="C8" s="129">
        <v>6.3883650802172036E-15</v>
      </c>
    </row>
    <row r="9" spans="1:3" x14ac:dyDescent="0.3">
      <c r="A9" s="128" t="s">
        <v>178</v>
      </c>
      <c r="B9" s="111">
        <v>15759272.83</v>
      </c>
      <c r="C9" s="129">
        <v>0.10067598823678775</v>
      </c>
    </row>
    <row r="10" spans="1:3" x14ac:dyDescent="0.3">
      <c r="A10" s="128" t="s">
        <v>86</v>
      </c>
      <c r="B10" s="111">
        <v>11534861.470000001</v>
      </c>
      <c r="C10" s="129">
        <v>7.3688906220090888E-2</v>
      </c>
    </row>
    <row r="11" spans="1:3" x14ac:dyDescent="0.3">
      <c r="A11" s="57" t="s">
        <v>159</v>
      </c>
      <c r="B11" s="45">
        <v>76908066.249999985</v>
      </c>
      <c r="C11" s="52">
        <v>0.49131680481853118</v>
      </c>
    </row>
    <row r="12" spans="1:3" x14ac:dyDescent="0.3">
      <c r="A12" s="128" t="s">
        <v>179</v>
      </c>
      <c r="B12" s="111">
        <v>34061104.549999997</v>
      </c>
      <c r="C12" s="129">
        <v>0.21759477090084728</v>
      </c>
    </row>
    <row r="13" spans="1:3" x14ac:dyDescent="0.3">
      <c r="A13" s="128" t="s">
        <v>180</v>
      </c>
      <c r="B13" s="111">
        <v>20993372.780000001</v>
      </c>
      <c r="C13" s="129">
        <v>0.13411332958373437</v>
      </c>
    </row>
    <row r="14" spans="1:3" x14ac:dyDescent="0.3">
      <c r="A14" s="128" t="s">
        <v>161</v>
      </c>
      <c r="B14" s="111">
        <v>3141453.36</v>
      </c>
      <c r="C14" s="129">
        <v>2.0068750946155001E-2</v>
      </c>
    </row>
    <row r="15" spans="1:3" x14ac:dyDescent="0.3">
      <c r="A15" s="128" t="s">
        <v>181</v>
      </c>
      <c r="B15" s="111">
        <v>3010236.48</v>
      </c>
      <c r="C15" s="129">
        <v>1.9230489612027953E-2</v>
      </c>
    </row>
    <row r="16" spans="1:3" x14ac:dyDescent="0.3">
      <c r="A16" s="128" t="s">
        <v>162</v>
      </c>
      <c r="B16" s="111">
        <v>1877554.23</v>
      </c>
      <c r="C16" s="129">
        <v>1.1994501879146099E-2</v>
      </c>
    </row>
    <row r="17" spans="1:3" x14ac:dyDescent="0.3">
      <c r="A17" s="128" t="s">
        <v>182</v>
      </c>
      <c r="B17" s="111">
        <v>13114582.720000001</v>
      </c>
      <c r="C17" s="129">
        <v>8.3780742290067961E-2</v>
      </c>
    </row>
    <row r="18" spans="1:3" x14ac:dyDescent="0.3">
      <c r="A18" s="128" t="s">
        <v>183</v>
      </c>
      <c r="B18" s="111">
        <v>709762.13</v>
      </c>
      <c r="C18" s="129">
        <v>4.5342196065525833E-3</v>
      </c>
    </row>
    <row r="19" spans="1:3" x14ac:dyDescent="0.3">
      <c r="A19" s="57" t="s">
        <v>184</v>
      </c>
      <c r="B19" s="45">
        <v>16488379.960006002</v>
      </c>
      <c r="C19" s="52">
        <v>0.10533379076585547</v>
      </c>
    </row>
    <row r="20" spans="1:3" x14ac:dyDescent="0.3">
      <c r="A20" s="128" t="s">
        <v>185</v>
      </c>
      <c r="B20" s="111">
        <v>9.9999999999999995E-7</v>
      </c>
      <c r="C20" s="129">
        <v>6.3883650802172036E-15</v>
      </c>
    </row>
    <row r="21" spans="1:3" x14ac:dyDescent="0.3">
      <c r="A21" s="128" t="s">
        <v>186</v>
      </c>
      <c r="B21" s="111">
        <v>4305643.93</v>
      </c>
      <c r="C21" s="129">
        <v>2.7506025330261162E-2</v>
      </c>
    </row>
    <row r="22" spans="1:3" x14ac:dyDescent="0.3">
      <c r="A22" s="128" t="s">
        <v>187</v>
      </c>
      <c r="B22" s="111">
        <v>9.9999999999999995E-7</v>
      </c>
      <c r="C22" s="129">
        <v>6.3883650802172036E-15</v>
      </c>
    </row>
    <row r="23" spans="1:3" x14ac:dyDescent="0.3">
      <c r="A23" s="128" t="s">
        <v>188</v>
      </c>
      <c r="B23" s="111">
        <v>11509542.98</v>
      </c>
      <c r="C23" s="129">
        <v>7.3527162462691059E-2</v>
      </c>
    </row>
    <row r="24" spans="1:3" x14ac:dyDescent="0.3">
      <c r="A24" s="128" t="s">
        <v>189</v>
      </c>
      <c r="B24" s="111">
        <v>9.9999999999999995E-7</v>
      </c>
      <c r="C24" s="129">
        <v>6.3883650802172036E-15</v>
      </c>
    </row>
    <row r="25" spans="1:3" x14ac:dyDescent="0.3">
      <c r="A25" s="128" t="s">
        <v>190</v>
      </c>
      <c r="B25" s="111">
        <v>9.9999999999999995E-7</v>
      </c>
      <c r="C25" s="129">
        <v>6.3883650802172036E-15</v>
      </c>
    </row>
    <row r="26" spans="1:3" x14ac:dyDescent="0.3">
      <c r="A26" s="128" t="s">
        <v>191</v>
      </c>
      <c r="B26" s="111">
        <v>673193.05</v>
      </c>
      <c r="C26" s="129">
        <v>4.3006029728649142E-3</v>
      </c>
    </row>
    <row r="27" spans="1:3" x14ac:dyDescent="0.3">
      <c r="A27" s="128" t="s">
        <v>192</v>
      </c>
      <c r="B27" s="111">
        <v>9.9999999999999995E-7</v>
      </c>
      <c r="C27" s="129">
        <v>6.3883650802172036E-15</v>
      </c>
    </row>
    <row r="28" spans="1:3" x14ac:dyDescent="0.3">
      <c r="A28" s="128" t="s">
        <v>193</v>
      </c>
      <c r="B28" s="111">
        <v>9.9999999999999995E-7</v>
      </c>
      <c r="C28" s="129">
        <v>6.3883650802172036E-15</v>
      </c>
    </row>
    <row r="29" spans="1:3" x14ac:dyDescent="0.3">
      <c r="A29" s="57" t="s">
        <v>194</v>
      </c>
      <c r="B29" s="45">
        <v>3.9999999999999998E-6</v>
      </c>
      <c r="C29" s="52">
        <v>2.5553460320868814E-14</v>
      </c>
    </row>
    <row r="30" spans="1:3" x14ac:dyDescent="0.3">
      <c r="A30" s="119" t="s">
        <v>195</v>
      </c>
      <c r="B30" s="111">
        <v>9.9999999999999995E-7</v>
      </c>
      <c r="C30" s="129">
        <v>6.3883650802172036E-15</v>
      </c>
    </row>
    <row r="31" spans="1:3" ht="28.8" x14ac:dyDescent="0.3">
      <c r="A31" s="130" t="s">
        <v>196</v>
      </c>
      <c r="B31" s="111">
        <v>9.9999999999999995E-7</v>
      </c>
      <c r="C31" s="129">
        <v>6.3883650802172036E-15</v>
      </c>
    </row>
    <row r="32" spans="1:3" x14ac:dyDescent="0.3">
      <c r="A32" s="119" t="s">
        <v>197</v>
      </c>
      <c r="B32" s="111">
        <v>9.9999999999999995E-7</v>
      </c>
      <c r="C32" s="129">
        <v>6.3883650802172036E-15</v>
      </c>
    </row>
    <row r="33" spans="1:3" x14ac:dyDescent="0.3">
      <c r="A33" s="119" t="s">
        <v>198</v>
      </c>
      <c r="B33" s="111">
        <v>9.9999999999999995E-7</v>
      </c>
      <c r="C33" s="129">
        <v>6.3883650802172036E-15</v>
      </c>
    </row>
    <row r="34" spans="1:3" x14ac:dyDescent="0.3">
      <c r="A34" s="50" t="s">
        <v>9</v>
      </c>
      <c r="B34" s="59">
        <f>+B2+B11+B19+B29</f>
        <v>156534573.00001398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opLeftCell="B1" workbookViewId="0">
      <selection activeCell="C2" sqref="B2:C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77734375" style="17" customWidth="1"/>
    <col min="8" max="8" width="17.5546875" style="17" customWidth="1"/>
    <col min="9" max="9" width="32.21875" style="17" customWidth="1"/>
    <col min="10" max="10" width="8.77734375" style="17" customWidth="1"/>
    <col min="11" max="11" width="21.44140625" style="17" customWidth="1"/>
    <col min="12" max="13" width="15.5546875" style="17" customWidth="1"/>
    <col min="14" max="14" width="33.554687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57934470.350019984</v>
      </c>
      <c r="E3" s="78">
        <v>0.37010654732452808</v>
      </c>
      <c r="F3" s="18"/>
    </row>
    <row r="4" spans="2:8" x14ac:dyDescent="0.3">
      <c r="B4" s="68">
        <v>2000</v>
      </c>
      <c r="C4" s="20" t="s">
        <v>40</v>
      </c>
      <c r="D4" s="79">
        <v>10022214.920009999</v>
      </c>
      <c r="E4" s="80">
        <v>6.4025567821351326E-2</v>
      </c>
      <c r="F4" s="21"/>
    </row>
    <row r="5" spans="2:8" x14ac:dyDescent="0.3">
      <c r="B5" s="67">
        <v>3000</v>
      </c>
      <c r="C5" s="61" t="s">
        <v>41</v>
      </c>
      <c r="D5" s="77">
        <v>17679591.210000001</v>
      </c>
      <c r="E5" s="78">
        <v>0.11294368311835129</v>
      </c>
      <c r="F5" s="22"/>
    </row>
    <row r="6" spans="2:8" x14ac:dyDescent="0.3">
      <c r="B6" s="68">
        <v>4000</v>
      </c>
      <c r="C6" s="20" t="s">
        <v>42</v>
      </c>
      <c r="D6" s="79">
        <v>14120199.670060001</v>
      </c>
      <c r="E6" s="80">
        <v>9.0204990497803783E-2</v>
      </c>
      <c r="F6" s="22"/>
    </row>
    <row r="7" spans="2:8" x14ac:dyDescent="0.3">
      <c r="B7" s="67">
        <v>5000</v>
      </c>
      <c r="C7" s="61" t="s">
        <v>43</v>
      </c>
      <c r="D7" s="77">
        <v>12045995.510050002</v>
      </c>
      <c r="E7" s="78">
        <v>7.6954217072769629E-2</v>
      </c>
      <c r="F7" s="22"/>
    </row>
    <row r="8" spans="2:8" x14ac:dyDescent="0.3">
      <c r="B8" s="68">
        <v>6000</v>
      </c>
      <c r="C8" s="20" t="s">
        <v>44</v>
      </c>
      <c r="D8" s="79">
        <v>37268479.85001</v>
      </c>
      <c r="E8" s="80">
        <v>0.23808465526631312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4.4718555561469849E-14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1.9165095240629939E-13</v>
      </c>
      <c r="F10" s="22"/>
    </row>
    <row r="11" spans="2:8" x14ac:dyDescent="0.3">
      <c r="B11" s="67">
        <v>9000</v>
      </c>
      <c r="C11" s="61" t="s">
        <v>47</v>
      </c>
      <c r="D11" s="77">
        <v>7463621.4900040012</v>
      </c>
      <c r="E11" s="78">
        <v>4.7680338898646334E-2</v>
      </c>
      <c r="F11" s="18"/>
    </row>
    <row r="12" spans="2:8" x14ac:dyDescent="0.3">
      <c r="B12" s="137" t="s">
        <v>48</v>
      </c>
      <c r="C12" s="137"/>
      <c r="D12" s="48">
        <f>SUM(D3:D11)</f>
        <v>156534573.000191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4" t="s">
        <v>49</v>
      </c>
      <c r="C14" s="134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35663346.799999997</v>
      </c>
      <c r="E15" s="78">
        <v>0.61558078609391642</v>
      </c>
    </row>
    <row r="16" spans="2:8" x14ac:dyDescent="0.3">
      <c r="B16" s="68">
        <v>1200</v>
      </c>
      <c r="C16" s="20" t="s">
        <v>58</v>
      </c>
      <c r="D16" s="79">
        <v>3626061.8</v>
      </c>
      <c r="E16" s="80">
        <v>6.2589021321720756E-2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10017554.800000001</v>
      </c>
      <c r="E17" s="78">
        <v>0.17291182157146529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3238994.11</v>
      </c>
      <c r="E18" s="80">
        <v>5.5907891975729138E-2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4615398.04</v>
      </c>
      <c r="E19" s="78">
        <v>7.9665836454797384E-2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1.726088102572349E-13</v>
      </c>
    </row>
    <row r="21" spans="2:9" x14ac:dyDescent="0.3">
      <c r="B21" s="67">
        <v>1700</v>
      </c>
      <c r="C21" s="61" t="s">
        <v>63</v>
      </c>
      <c r="D21" s="77">
        <v>773114.8</v>
      </c>
      <c r="E21" s="78">
        <v>1.3344642582026011E-2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1.726088102572349E-13</v>
      </c>
    </row>
    <row r="23" spans="2:9" x14ac:dyDescent="0.3">
      <c r="B23" s="73"/>
      <c r="C23" s="76" t="s">
        <v>65</v>
      </c>
      <c r="D23" s="48">
        <f>SUM(D15:D22)</f>
        <v>57934470.350019984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4" t="s">
        <v>66</v>
      </c>
      <c r="C25" s="134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1243069.76</v>
      </c>
      <c r="E26" s="78">
        <v>0.12403144114562252</v>
      </c>
    </row>
    <row r="27" spans="2:9" x14ac:dyDescent="0.3">
      <c r="B27" s="15">
        <v>2200</v>
      </c>
      <c r="C27" s="11" t="s">
        <v>68</v>
      </c>
      <c r="D27" s="84">
        <v>70246.490000000005</v>
      </c>
      <c r="E27" s="85">
        <v>7.0090783884257319E-3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9.9778343208688885E-13</v>
      </c>
    </row>
    <row r="29" spans="2:9" x14ac:dyDescent="0.3">
      <c r="B29" s="15">
        <v>2400</v>
      </c>
      <c r="C29" s="11" t="s">
        <v>70</v>
      </c>
      <c r="D29" s="84">
        <v>303491.57</v>
      </c>
      <c r="E29" s="85">
        <v>3.0281886032403827E-2</v>
      </c>
    </row>
    <row r="30" spans="2:9" x14ac:dyDescent="0.3">
      <c r="B30" s="67">
        <v>2500</v>
      </c>
      <c r="C30" s="61" t="s">
        <v>71</v>
      </c>
      <c r="D30" s="77">
        <v>1512311.14</v>
      </c>
      <c r="E30" s="78">
        <v>0.15089589996524352</v>
      </c>
    </row>
    <row r="31" spans="2:9" x14ac:dyDescent="0.3">
      <c r="B31" s="15">
        <v>2600</v>
      </c>
      <c r="C31" s="11" t="s">
        <v>72</v>
      </c>
      <c r="D31" s="84">
        <v>5690340.5899999999</v>
      </c>
      <c r="E31" s="85">
        <v>0.56777275636335311</v>
      </c>
    </row>
    <row r="32" spans="2:9" x14ac:dyDescent="0.3">
      <c r="B32" s="67">
        <v>2700</v>
      </c>
      <c r="C32" s="61" t="s">
        <v>73</v>
      </c>
      <c r="D32" s="77">
        <v>171979.54</v>
      </c>
      <c r="E32" s="78">
        <v>1.7159833566992438E-2</v>
      </c>
    </row>
    <row r="33" spans="2:9" x14ac:dyDescent="0.3">
      <c r="B33" s="15">
        <v>2800</v>
      </c>
      <c r="C33" s="11" t="s">
        <v>74</v>
      </c>
      <c r="D33" s="84">
        <v>273603.65000000002</v>
      </c>
      <c r="E33" s="85">
        <v>2.7299718892849992E-2</v>
      </c>
    </row>
    <row r="34" spans="2:9" x14ac:dyDescent="0.3">
      <c r="B34" s="67">
        <v>2900</v>
      </c>
      <c r="C34" s="61" t="s">
        <v>75</v>
      </c>
      <c r="D34" s="77">
        <v>757172.18</v>
      </c>
      <c r="E34" s="78">
        <v>7.5549385644111164E-2</v>
      </c>
    </row>
    <row r="35" spans="2:9" x14ac:dyDescent="0.3">
      <c r="B35" s="73"/>
      <c r="C35" s="36" t="s">
        <v>76</v>
      </c>
      <c r="D35" s="48">
        <f>SUM(D26:D34)</f>
        <v>10022214.920009999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4" t="s">
        <v>77</v>
      </c>
      <c r="C37" s="134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10854086.619999999</v>
      </c>
      <c r="E38" s="78">
        <v>0.61393312159054148</v>
      </c>
    </row>
    <row r="39" spans="2:9" x14ac:dyDescent="0.3">
      <c r="B39" s="15">
        <v>3200</v>
      </c>
      <c r="C39" s="26" t="s">
        <v>79</v>
      </c>
      <c r="D39" s="84">
        <v>504071.33</v>
      </c>
      <c r="E39" s="85">
        <v>2.8511481063820367E-2</v>
      </c>
    </row>
    <row r="40" spans="2:9" x14ac:dyDescent="0.3">
      <c r="B40" s="67">
        <v>3300</v>
      </c>
      <c r="C40" s="62" t="s">
        <v>80</v>
      </c>
      <c r="D40" s="77">
        <v>2006459.69</v>
      </c>
      <c r="E40" s="78">
        <v>0.11349016310202344</v>
      </c>
    </row>
    <row r="41" spans="2:9" x14ac:dyDescent="0.3">
      <c r="B41" s="15">
        <v>3400</v>
      </c>
      <c r="C41" s="26" t="s">
        <v>81</v>
      </c>
      <c r="D41" s="84">
        <v>82734.41</v>
      </c>
      <c r="E41" s="85">
        <v>4.6796562780933217E-3</v>
      </c>
    </row>
    <row r="42" spans="2:9" x14ac:dyDescent="0.3">
      <c r="B42" s="67">
        <v>3500</v>
      </c>
      <c r="C42" s="62" t="s">
        <v>82</v>
      </c>
      <c r="D42" s="77">
        <v>126474.1</v>
      </c>
      <c r="E42" s="78">
        <v>7.1536778479619608E-3</v>
      </c>
    </row>
    <row r="43" spans="2:9" x14ac:dyDescent="0.3">
      <c r="B43" s="15">
        <v>3600</v>
      </c>
      <c r="C43" s="26" t="s">
        <v>83</v>
      </c>
      <c r="D43" s="84">
        <v>97732.39</v>
      </c>
      <c r="E43" s="85">
        <v>5.5279779288516699E-3</v>
      </c>
    </row>
    <row r="44" spans="2:9" x14ac:dyDescent="0.3">
      <c r="B44" s="67">
        <v>3700</v>
      </c>
      <c r="C44" s="62" t="s">
        <v>84</v>
      </c>
      <c r="D44" s="77">
        <v>504372.4</v>
      </c>
      <c r="E44" s="78">
        <v>2.8528510303717593E-2</v>
      </c>
    </row>
    <row r="45" spans="2:9" x14ac:dyDescent="0.3">
      <c r="B45" s="15">
        <v>3800</v>
      </c>
      <c r="C45" s="26" t="s">
        <v>85</v>
      </c>
      <c r="D45" s="84">
        <v>842415.17</v>
      </c>
      <c r="E45" s="85">
        <v>4.7649018577053399E-2</v>
      </c>
    </row>
    <row r="46" spans="2:9" x14ac:dyDescent="0.3">
      <c r="B46" s="67">
        <v>3900</v>
      </c>
      <c r="C46" s="62" t="s">
        <v>86</v>
      </c>
      <c r="D46" s="77">
        <v>2661245.1</v>
      </c>
      <c r="E46" s="78">
        <v>0.15052639330793666</v>
      </c>
      <c r="I46" s="27"/>
    </row>
    <row r="47" spans="2:9" x14ac:dyDescent="0.3">
      <c r="B47" s="73"/>
      <c r="C47" s="36" t="s">
        <v>87</v>
      </c>
      <c r="D47" s="48">
        <f>SUM(D38:D46)</f>
        <v>17679591.210000001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7" t="s">
        <v>83</v>
      </c>
      <c r="C49" s="137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97732.39</v>
      </c>
      <c r="E50" s="90">
        <v>0.99999999938607842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1.0232022356007855E-10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1.0232022356007855E-10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1.0232022356007855E-10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1.0232022356007855E-10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1.0232022356007855E-10</v>
      </c>
    </row>
    <row r="56" spans="2:8" x14ac:dyDescent="0.3">
      <c r="B56" s="70">
        <v>369</v>
      </c>
      <c r="C56" s="42" t="s">
        <v>94</v>
      </c>
      <c r="D56" s="77">
        <v>1.0000000000000001E-5</v>
      </c>
      <c r="E56" s="90">
        <v>1.0232022356007855E-10</v>
      </c>
    </row>
    <row r="57" spans="2:8" x14ac:dyDescent="0.3">
      <c r="B57" s="75"/>
      <c r="C57" s="76" t="s">
        <v>95</v>
      </c>
      <c r="D57" s="48">
        <f>SUM(D50:D56)</f>
        <v>97732.39006000002</v>
      </c>
      <c r="E57" s="93">
        <v>1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4" t="s">
        <v>96</v>
      </c>
      <c r="C59" s="134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7.0820528276265573E-13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7.0820528276265573E-13</v>
      </c>
    </row>
    <row r="62" spans="2:8" x14ac:dyDescent="0.3">
      <c r="B62" s="67">
        <v>4300</v>
      </c>
      <c r="C62" s="62" t="s">
        <v>99</v>
      </c>
      <c r="D62" s="77">
        <v>1308261.67</v>
      </c>
      <c r="E62" s="78">
        <v>9.2651782592989396E-2</v>
      </c>
    </row>
    <row r="63" spans="2:8" x14ac:dyDescent="0.3">
      <c r="B63" s="15">
        <v>4400</v>
      </c>
      <c r="C63" s="26" t="s">
        <v>100</v>
      </c>
      <c r="D63" s="84">
        <v>5200804.05</v>
      </c>
      <c r="E63" s="85">
        <v>0.36832369028234146</v>
      </c>
    </row>
    <row r="64" spans="2:8" x14ac:dyDescent="0.3">
      <c r="B64" s="67">
        <v>4500</v>
      </c>
      <c r="C64" s="62" t="s">
        <v>7</v>
      </c>
      <c r="D64" s="77">
        <v>7611133.9500000002</v>
      </c>
      <c r="E64" s="78">
        <v>0.53902452712041982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7.0820528276265573E-13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7.0820528276265573E-13</v>
      </c>
    </row>
    <row r="67" spans="2:5" x14ac:dyDescent="0.3">
      <c r="B67" s="15">
        <v>4800</v>
      </c>
      <c r="C67" s="26" t="s">
        <v>103</v>
      </c>
      <c r="D67" s="84">
        <v>1.0000000000000001E-5</v>
      </c>
      <c r="E67" s="85">
        <v>7.0820528276265573E-13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7.0820528276265573E-13</v>
      </c>
    </row>
    <row r="69" spans="2:5" x14ac:dyDescent="0.3">
      <c r="B69" s="73"/>
      <c r="C69" s="36" t="s">
        <v>105</v>
      </c>
      <c r="D69" s="48">
        <f>SUM(D60:D68)</f>
        <v>14120199.670060001</v>
      </c>
      <c r="E69" s="93">
        <v>1</v>
      </c>
    </row>
    <row r="70" spans="2:5" x14ac:dyDescent="0.3">
      <c r="B70" s="6"/>
      <c r="C70" s="6"/>
      <c r="D70" s="98"/>
      <c r="E70" s="99"/>
    </row>
    <row r="71" spans="2:5" x14ac:dyDescent="0.3">
      <c r="B71" s="137" t="s">
        <v>7</v>
      </c>
      <c r="C71" s="137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1.3138646705821969E-12</v>
      </c>
    </row>
    <row r="73" spans="2:5" x14ac:dyDescent="0.3">
      <c r="B73" s="71">
        <v>452</v>
      </c>
      <c r="C73" s="32" t="s">
        <v>107</v>
      </c>
      <c r="D73" s="79">
        <v>7611133.9500000002</v>
      </c>
      <c r="E73" s="101">
        <v>0.99999999999737232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1.3138646705821969E-12</v>
      </c>
    </row>
    <row r="75" spans="2:5" x14ac:dyDescent="0.3">
      <c r="B75" s="74"/>
      <c r="C75" s="76" t="s">
        <v>109</v>
      </c>
      <c r="D75" s="48">
        <f>SUM(D72:D74)</f>
        <v>7611133.9500199994</v>
      </c>
      <c r="E75" s="93">
        <f>SUM(E72:E74)</f>
        <v>1</v>
      </c>
    </row>
    <row r="76" spans="2:5" x14ac:dyDescent="0.3">
      <c r="B76" s="4"/>
      <c r="C76" s="4"/>
      <c r="D76" s="5"/>
      <c r="E76" s="102"/>
    </row>
    <row r="77" spans="2:5" x14ac:dyDescent="0.3">
      <c r="B77" s="134" t="s">
        <v>110</v>
      </c>
      <c r="C77" s="134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275019.2</v>
      </c>
      <c r="E78" s="78">
        <v>2.2830757306073278E-2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8.301513969233159E-13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8.301513969233159E-13</v>
      </c>
    </row>
    <row r="81" spans="2:5" x14ac:dyDescent="0.3">
      <c r="B81" s="68">
        <v>5400</v>
      </c>
      <c r="C81" s="29" t="s">
        <v>114</v>
      </c>
      <c r="D81" s="79">
        <v>10969338.880000001</v>
      </c>
      <c r="E81" s="85">
        <v>0.91062119945572417</v>
      </c>
    </row>
    <row r="82" spans="2:5" x14ac:dyDescent="0.3">
      <c r="B82" s="67">
        <v>5500</v>
      </c>
      <c r="C82" s="63" t="s">
        <v>115</v>
      </c>
      <c r="D82" s="77">
        <v>551637.43000000005</v>
      </c>
      <c r="E82" s="78">
        <v>4.579425831096879E-2</v>
      </c>
    </row>
    <row r="83" spans="2:5" x14ac:dyDescent="0.3">
      <c r="B83" s="68">
        <v>5600</v>
      </c>
      <c r="C83" s="29" t="s">
        <v>116</v>
      </c>
      <c r="D83" s="103">
        <v>1.0000000000000001E-5</v>
      </c>
      <c r="E83" s="85">
        <v>8.301513969233159E-13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8.301513969233159E-13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8.301513969233159E-13</v>
      </c>
    </row>
    <row r="86" spans="2:5" x14ac:dyDescent="0.3">
      <c r="B86" s="69">
        <v>5900</v>
      </c>
      <c r="C86" s="63" t="s">
        <v>119</v>
      </c>
      <c r="D86" s="77">
        <v>250000</v>
      </c>
      <c r="E86" s="104">
        <v>2.0753784923082896E-2</v>
      </c>
    </row>
    <row r="87" spans="2:5" x14ac:dyDescent="0.3">
      <c r="B87" s="73"/>
      <c r="C87" s="36" t="s">
        <v>120</v>
      </c>
      <c r="D87" s="48">
        <f>SUM(D78:D86)</f>
        <v>12045995.510050002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4" t="s">
        <v>121</v>
      </c>
      <c r="C89" s="134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31190297</v>
      </c>
      <c r="E90" s="78">
        <v>0.83690821642116509</v>
      </c>
    </row>
    <row r="91" spans="2:5" x14ac:dyDescent="0.3">
      <c r="B91" s="15">
        <v>6200</v>
      </c>
      <c r="C91" s="26" t="s">
        <v>123</v>
      </c>
      <c r="D91" s="103">
        <v>6078182.8499999996</v>
      </c>
      <c r="E91" s="85">
        <v>0.16309178357856655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2.6832325976926902E-13</v>
      </c>
    </row>
    <row r="93" spans="2:5" x14ac:dyDescent="0.3">
      <c r="B93" s="73"/>
      <c r="C93" s="36" t="s">
        <v>125</v>
      </c>
      <c r="D93" s="48">
        <f>SUM(D90:D92)</f>
        <v>37268479.85001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4" t="s">
        <v>126</v>
      </c>
      <c r="C95" s="134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4" t="s">
        <v>135</v>
      </c>
      <c r="C105" s="134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6"/>
      <c r="I110" s="136"/>
    </row>
    <row r="111" spans="2:9" x14ac:dyDescent="0.3">
      <c r="B111" s="134" t="s">
        <v>139</v>
      </c>
      <c r="C111" s="134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3737782.31</v>
      </c>
      <c r="E112" s="100">
        <v>0.50080008947479415</v>
      </c>
    </row>
    <row r="113" spans="2:14" x14ac:dyDescent="0.3">
      <c r="B113" s="15">
        <v>9200</v>
      </c>
      <c r="C113" s="26" t="s">
        <v>141</v>
      </c>
      <c r="D113" s="79">
        <v>1983020</v>
      </c>
      <c r="E113" s="101">
        <v>0.26569139427231819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1.339832146283538E-13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1742819.18</v>
      </c>
      <c r="E118" s="100">
        <v>0.23350851625235158</v>
      </c>
    </row>
    <row r="119" spans="2:14" x14ac:dyDescent="0.3">
      <c r="B119" s="36"/>
      <c r="C119" s="36" t="s">
        <v>147</v>
      </c>
      <c r="D119" s="48">
        <f>SUM(D112:D118)</f>
        <v>7463621.4900040012</v>
      </c>
      <c r="E119" s="81">
        <v>6.9999999999999999E-6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f>+D23</f>
        <v>57934470.350019984</v>
      </c>
      <c r="H122" s="67">
        <v>653</v>
      </c>
      <c r="I122" s="106">
        <f>+G122/H122</f>
        <v>88720.475268024471</v>
      </c>
      <c r="J122" s="24"/>
      <c r="K122" s="107">
        <v>50</v>
      </c>
      <c r="L122" s="107">
        <v>50</v>
      </c>
      <c r="M122" s="107">
        <v>0</v>
      </c>
      <c r="N122" s="69" t="s">
        <v>269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5"/>
      <c r="E149" s="135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250</v>
      </c>
      <c r="B1" s="50" t="s">
        <v>199</v>
      </c>
      <c r="C1" s="50" t="s">
        <v>2</v>
      </c>
      <c r="D1" s="50" t="s">
        <v>3</v>
      </c>
    </row>
    <row r="2" spans="1:4" x14ac:dyDescent="0.3">
      <c r="A2" s="108" t="s">
        <v>200</v>
      </c>
      <c r="B2" s="72"/>
      <c r="C2" s="38">
        <v>1.9999999999999999E-6</v>
      </c>
      <c r="D2" s="96">
        <v>1.2776730160433823E-14</v>
      </c>
    </row>
    <row r="3" spans="1:4" x14ac:dyDescent="0.3">
      <c r="A3" s="109" t="s">
        <v>201</v>
      </c>
      <c r="B3" s="110" t="s">
        <v>202</v>
      </c>
      <c r="C3" s="111">
        <v>9.9999999999999995E-7</v>
      </c>
      <c r="D3" s="112">
        <v>6.3883650802169117E-15</v>
      </c>
    </row>
    <row r="4" spans="1:4" x14ac:dyDescent="0.3">
      <c r="A4" s="113" t="s">
        <v>203</v>
      </c>
      <c r="B4" s="114" t="s">
        <v>204</v>
      </c>
      <c r="C4" s="46">
        <v>9.9999999999999995E-7</v>
      </c>
      <c r="D4" s="115">
        <v>6.3883650802169117E-15</v>
      </c>
    </row>
    <row r="5" spans="1:4" x14ac:dyDescent="0.3">
      <c r="A5" s="116" t="s">
        <v>205</v>
      </c>
      <c r="B5" s="116"/>
      <c r="C5" s="77">
        <v>156534573.00000608</v>
      </c>
      <c r="D5" s="78">
        <v>0.99999999999990352</v>
      </c>
    </row>
    <row r="6" spans="1:4" x14ac:dyDescent="0.3">
      <c r="A6" s="117" t="s">
        <v>206</v>
      </c>
      <c r="B6" s="118" t="s">
        <v>207</v>
      </c>
      <c r="C6" s="79">
        <v>155861379.94999999</v>
      </c>
      <c r="D6" s="80">
        <v>0.99569939702700017</v>
      </c>
    </row>
    <row r="7" spans="1:4" x14ac:dyDescent="0.3">
      <c r="A7" s="117" t="s">
        <v>208</v>
      </c>
      <c r="B7" s="118" t="s">
        <v>209</v>
      </c>
      <c r="C7" s="111">
        <v>9.9999999999999995E-7</v>
      </c>
      <c r="D7" s="80">
        <v>6.3883650802169117E-15</v>
      </c>
    </row>
    <row r="8" spans="1:4" x14ac:dyDescent="0.3">
      <c r="A8" s="119" t="s">
        <v>210</v>
      </c>
      <c r="B8" s="118" t="s">
        <v>211</v>
      </c>
      <c r="C8" s="111">
        <v>9.9999999999999995E-7</v>
      </c>
      <c r="D8" s="80">
        <v>6.3883650802169117E-15</v>
      </c>
    </row>
    <row r="9" spans="1:4" x14ac:dyDescent="0.3">
      <c r="A9" s="119" t="s">
        <v>212</v>
      </c>
      <c r="B9" s="118" t="s">
        <v>213</v>
      </c>
      <c r="C9" s="111">
        <v>673193.05</v>
      </c>
      <c r="D9" s="80">
        <v>4.3006029728647173E-3</v>
      </c>
    </row>
    <row r="10" spans="1:4" x14ac:dyDescent="0.3">
      <c r="A10" s="119" t="s">
        <v>214</v>
      </c>
      <c r="B10" s="118" t="s">
        <v>215</v>
      </c>
      <c r="C10" s="111">
        <v>9.9999999999999995E-7</v>
      </c>
      <c r="D10" s="80">
        <v>6.3883650802169117E-15</v>
      </c>
    </row>
    <row r="11" spans="1:4" x14ac:dyDescent="0.3">
      <c r="A11" s="19" t="s">
        <v>216</v>
      </c>
      <c r="B11" s="118" t="s">
        <v>217</v>
      </c>
      <c r="C11" s="111">
        <v>9.9999999999999995E-7</v>
      </c>
      <c r="D11" s="80">
        <v>6.3883650802169117E-15</v>
      </c>
    </row>
    <row r="12" spans="1:4" x14ac:dyDescent="0.3">
      <c r="A12" s="119" t="s">
        <v>218</v>
      </c>
      <c r="B12" s="118" t="s">
        <v>219</v>
      </c>
      <c r="C12" s="111">
        <v>9.9999999999999995E-7</v>
      </c>
      <c r="D12" s="80">
        <v>6.3883650802169117E-15</v>
      </c>
    </row>
    <row r="13" spans="1:4" x14ac:dyDescent="0.3">
      <c r="A13" s="119" t="s">
        <v>220</v>
      </c>
      <c r="B13" s="118" t="s">
        <v>221</v>
      </c>
      <c r="C13" s="111">
        <v>9.9999999999999995E-7</v>
      </c>
      <c r="D13" s="80">
        <v>6.3883650802169117E-15</v>
      </c>
    </row>
    <row r="14" spans="1:4" x14ac:dyDescent="0.3">
      <c r="A14" s="42" t="s">
        <v>222</v>
      </c>
      <c r="B14" s="120"/>
      <c r="C14" s="77">
        <v>3.0000000000000001E-6</v>
      </c>
      <c r="D14" s="78">
        <v>1.9165095240650736E-14</v>
      </c>
    </row>
    <row r="15" spans="1:4" x14ac:dyDescent="0.3">
      <c r="A15" s="119" t="s">
        <v>223</v>
      </c>
      <c r="B15" s="118" t="s">
        <v>224</v>
      </c>
      <c r="C15" s="111">
        <v>9.9999999999999995E-7</v>
      </c>
      <c r="D15" s="80">
        <v>6.3883650802169117E-15</v>
      </c>
    </row>
    <row r="16" spans="1:4" x14ac:dyDescent="0.3">
      <c r="A16" s="117" t="s">
        <v>225</v>
      </c>
      <c r="B16" s="118" t="s">
        <v>226</v>
      </c>
      <c r="C16" s="111">
        <v>9.9999999999999995E-7</v>
      </c>
      <c r="D16" s="80">
        <v>6.3883650802169117E-15</v>
      </c>
    </row>
    <row r="17" spans="1:4" x14ac:dyDescent="0.3">
      <c r="A17" s="119" t="s">
        <v>227</v>
      </c>
      <c r="B17" s="118" t="s">
        <v>228</v>
      </c>
      <c r="C17" s="111">
        <v>9.9999999999999995E-7</v>
      </c>
      <c r="D17" s="80">
        <v>6.3883650802169117E-15</v>
      </c>
    </row>
    <row r="18" spans="1:4" x14ac:dyDescent="0.3">
      <c r="A18" s="42" t="s">
        <v>229</v>
      </c>
      <c r="B18" s="120"/>
      <c r="C18" s="77">
        <v>1.9999999999999999E-6</v>
      </c>
      <c r="D18" s="78">
        <v>1.2776730160433823E-14</v>
      </c>
    </row>
    <row r="19" spans="1:4" x14ac:dyDescent="0.3">
      <c r="A19" s="119" t="s">
        <v>230</v>
      </c>
      <c r="B19" s="118" t="s">
        <v>231</v>
      </c>
      <c r="C19" s="111">
        <v>9.9999999999999995E-7</v>
      </c>
      <c r="D19" s="80">
        <v>6.3883650802169117E-15</v>
      </c>
    </row>
    <row r="20" spans="1:4" x14ac:dyDescent="0.3">
      <c r="A20" s="24" t="s">
        <v>232</v>
      </c>
      <c r="B20" s="121" t="s">
        <v>233</v>
      </c>
      <c r="C20" s="46">
        <v>9.9999999999999995E-7</v>
      </c>
      <c r="D20" s="122">
        <v>6.3883650802169117E-15</v>
      </c>
    </row>
    <row r="21" spans="1:4" x14ac:dyDescent="0.3">
      <c r="A21" s="42" t="s">
        <v>234</v>
      </c>
      <c r="B21" s="120"/>
      <c r="C21" s="77">
        <v>3.9999999999999998E-6</v>
      </c>
      <c r="D21" s="78">
        <v>2.5553460320867647E-14</v>
      </c>
    </row>
    <row r="22" spans="1:4" x14ac:dyDescent="0.3">
      <c r="A22" s="117" t="s">
        <v>7</v>
      </c>
      <c r="B22" s="118" t="s">
        <v>235</v>
      </c>
      <c r="C22" s="111">
        <v>9.9999999999999995E-7</v>
      </c>
      <c r="D22" s="80">
        <v>6.3883650802169117E-15</v>
      </c>
    </row>
    <row r="23" spans="1:4" x14ac:dyDescent="0.3">
      <c r="A23" s="119" t="s">
        <v>236</v>
      </c>
      <c r="B23" s="118" t="s">
        <v>237</v>
      </c>
      <c r="C23" s="111">
        <v>9.9999999999999995E-7</v>
      </c>
      <c r="D23" s="80">
        <v>6.3883650802169117E-15</v>
      </c>
    </row>
    <row r="24" spans="1:4" x14ac:dyDescent="0.3">
      <c r="A24" s="19" t="s">
        <v>238</v>
      </c>
      <c r="B24" s="118" t="s">
        <v>239</v>
      </c>
      <c r="C24" s="111">
        <v>9.9999999999999995E-7</v>
      </c>
      <c r="D24" s="80">
        <v>6.3883650802169117E-15</v>
      </c>
    </row>
    <row r="25" spans="1:4" x14ac:dyDescent="0.3">
      <c r="A25" s="119" t="s">
        <v>240</v>
      </c>
      <c r="B25" s="118" t="s">
        <v>241</v>
      </c>
      <c r="C25" s="111">
        <v>9.9999999999999995E-7</v>
      </c>
      <c r="D25" s="80">
        <v>6.3883650802169117E-15</v>
      </c>
    </row>
    <row r="26" spans="1:4" x14ac:dyDescent="0.3">
      <c r="A26" s="42" t="s">
        <v>242</v>
      </c>
      <c r="B26" s="120"/>
      <c r="C26" s="77">
        <v>9.9999999999999995E-7</v>
      </c>
      <c r="D26" s="78">
        <v>6.3883650802169117E-15</v>
      </c>
    </row>
    <row r="27" spans="1:4" x14ac:dyDescent="0.3">
      <c r="A27" s="24" t="s">
        <v>243</v>
      </c>
      <c r="B27" s="121" t="s">
        <v>244</v>
      </c>
      <c r="C27" s="46">
        <v>9.9999999999999995E-7</v>
      </c>
      <c r="D27" s="122">
        <v>6.3883650802169117E-15</v>
      </c>
    </row>
    <row r="28" spans="1:4" x14ac:dyDescent="0.3">
      <c r="A28" s="123" t="s">
        <v>245</v>
      </c>
      <c r="B28" s="72" t="s">
        <v>246</v>
      </c>
      <c r="C28" s="38">
        <v>9.9999999999999995E-7</v>
      </c>
      <c r="D28" s="124">
        <v>6.3883650802169117E-15</v>
      </c>
    </row>
    <row r="29" spans="1:4" x14ac:dyDescent="0.3">
      <c r="A29" s="65" t="s">
        <v>247</v>
      </c>
      <c r="B29" s="72" t="s">
        <v>248</v>
      </c>
      <c r="C29" s="38">
        <v>9.9999999999999995E-7</v>
      </c>
      <c r="D29" s="124">
        <v>6.3883650802169117E-15</v>
      </c>
    </row>
    <row r="30" spans="1:4" x14ac:dyDescent="0.3">
      <c r="A30" s="123" t="s">
        <v>198</v>
      </c>
      <c r="B30" s="72" t="s">
        <v>249</v>
      </c>
      <c r="C30" s="38">
        <v>9.9999999999999995E-7</v>
      </c>
      <c r="D30" s="124">
        <v>6.3883650802169117E-15</v>
      </c>
    </row>
    <row r="31" spans="1:4" x14ac:dyDescent="0.3">
      <c r="A31" s="50" t="s">
        <v>9</v>
      </c>
      <c r="B31" s="50"/>
      <c r="C31" s="55">
        <f>+C5+C14</f>
        <v>156534573.00000909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90537091.939999998</v>
      </c>
      <c r="C2" s="52">
        <v>0.57838399661395834</v>
      </c>
    </row>
    <row r="3" spans="1:3" x14ac:dyDescent="0.3">
      <c r="A3" s="128" t="s">
        <v>5</v>
      </c>
      <c r="B3" s="103">
        <v>54626314.130000003</v>
      </c>
      <c r="C3" s="54">
        <v>0.34897283764909653</v>
      </c>
    </row>
    <row r="4" spans="1:3" x14ac:dyDescent="0.3">
      <c r="A4" s="57" t="s">
        <v>6</v>
      </c>
      <c r="B4" s="77">
        <v>3737782.31</v>
      </c>
      <c r="C4" s="52">
        <v>2.3878317986659573E-2</v>
      </c>
    </row>
    <row r="5" spans="1:3" x14ac:dyDescent="0.3">
      <c r="A5" s="128" t="s">
        <v>7</v>
      </c>
      <c r="B5" s="132">
        <v>7633384.6200000001</v>
      </c>
      <c r="C5" s="54">
        <v>4.876484775027911E-2</v>
      </c>
    </row>
    <row r="6" spans="1:3" x14ac:dyDescent="0.3">
      <c r="A6" s="57" t="s">
        <v>8</v>
      </c>
      <c r="B6" s="45">
        <v>9.9999999999999995E-7</v>
      </c>
      <c r="C6" s="52">
        <v>6.3883650802177321E-15</v>
      </c>
    </row>
    <row r="7" spans="1:3" x14ac:dyDescent="0.3">
      <c r="A7" s="50" t="s">
        <v>9</v>
      </c>
      <c r="B7" s="59">
        <f>SUM(B2:B6)</f>
        <v>156534573.00000101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2016-09-29T19:01:56Z</dcterms:modified>
</cp:coreProperties>
</file>