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9" i="3" l="1"/>
  <c r="D119" i="3"/>
  <c r="E75" i="3"/>
  <c r="D75" i="3"/>
  <c r="C31" i="8" l="1"/>
  <c r="B34" i="7"/>
  <c r="B9" i="6"/>
  <c r="B12" i="5"/>
  <c r="D93" i="3"/>
  <c r="D87" i="3"/>
  <c r="D69" i="3"/>
  <c r="D57" i="3"/>
  <c r="D47" i="3"/>
  <c r="D35" i="3"/>
  <c r="D23" i="3"/>
  <c r="D12" i="3"/>
  <c r="B7" i="1"/>
  <c r="B29" i="2" l="1"/>
</calcChain>
</file>

<file path=xl/sharedStrings.xml><?xml version="1.0" encoding="utf-8"?>
<sst xmlns="http://schemas.openxmlformats.org/spreadsheetml/2006/main" count="298" uniqueCount="250">
  <si>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</si>
  <si>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</si>
  <si>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</si>
  <si>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</si>
  <si>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</si>
  <si>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</si>
  <si>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</si>
  <si>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</si>
  <si>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</si>
  <si>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</si>
  <si>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</si>
  <si>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</si>
  <si>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</si>
  <si>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</si>
  <si>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</si>
  <si>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</si>
  <si>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</si>
  <si>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</si>
  <si>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</si>
  <si>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</si>
  <si>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</si>
  <si>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</si>
  <si>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</si>
  <si>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</si>
  <si>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</si>
  <si>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</si>
  <si>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</si>
  <si>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</si>
  <si>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</si>
  <si>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</si>
  <si>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</si>
  <si>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</si>
  <si>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</si>
  <si>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</si>
  <si>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</si>
  <si>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</si>
  <si>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</si>
  <si>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</si>
  <si>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</si>
  <si>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</si>
  <si>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</si>
  <si>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</si>
  <si>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</si>
  <si>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</si>
  <si>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</si>
  <si>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</si>
  <si>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</si>
  <si>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</si>
  <si>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</si>
  <si>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</si>
  <si>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</si>
  <si>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</si>
  <si>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</si>
  <si>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</si>
  <si>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</si>
  <si>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</si>
  <si>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</si>
  <si>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</si>
  <si>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</si>
  <si>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</si>
  <si>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</si>
  <si>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</si>
  <si>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</si>
  <si>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</si>
  <si>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</si>
  <si>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</si>
  <si>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</si>
  <si>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</si>
  <si>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</si>
  <si>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</si>
  <si>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</si>
  <si>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</si>
  <si>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</si>
  <si>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</si>
  <si>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</si>
  <si>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</si>
  <si>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</si>
  <si>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</si>
  <si>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</si>
  <si>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</si>
  <si>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</si>
  <si>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</si>
  <si>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</si>
  <si>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</si>
  <si>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</si>
  <si>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</si>
  <si>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</si>
  <si>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</si>
  <si>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</si>
  <si>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</si>
  <si>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</si>
  <si>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</si>
  <si>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</si>
  <si>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</si>
  <si>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</si>
  <si>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</si>
  <si>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</si>
  <si>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</si>
  <si>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</si>
  <si>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</si>
  <si>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</si>
  <si>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</si>
  <si>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</si>
  <si>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</si>
  <si>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</si>
  <si>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</si>
  <si>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</si>
  <si>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</si>
  <si>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</si>
  <si>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</si>
  <si>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</si>
  <si>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</si>
  <si>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</si>
  <si>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</si>
  <si>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</si>
  <si>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</si>
  <si>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</si>
  <si>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</si>
  <si>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</si>
  <si>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</si>
  <si>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</si>
  <si>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</si>
  <si>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</si>
  <si>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</si>
  <si>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</si>
  <si>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</si>
  <si>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</si>
  <si>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</si>
  <si>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</si>
  <si>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</si>
  <si>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</si>
  <si>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</si>
  <si>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</si>
  <si>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</si>
  <si>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</si>
  <si>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</si>
  <si>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</si>
  <si>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</si>
  <si>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</si>
  <si>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</si>
  <si>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</si>
  <si>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</si>
  <si>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</si>
  <si>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</si>
  <si>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</si>
  <si>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</si>
  <si>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</si>
  <si>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</si>
  <si>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</si>
  <si>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</si>
  <si>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</si>
  <si>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</si>
  <si>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</si>
  <si>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Ecología</t>
  </si>
  <si>
    <t>Desarrollo Rural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</si>
  <si>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</si>
  <si>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</si>
  <si>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</si>
  <si>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</si>
  <si>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</si>
  <si>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</si>
  <si>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</si>
  <si>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</si>
  <si>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</si>
  <si>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</si>
  <si>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</si>
  <si>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</si>
  <si>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</si>
  <si>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</si>
  <si>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</si>
  <si>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</si>
  <si>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</si>
  <si>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</si>
  <si>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</si>
  <si>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</si>
  <si>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</si>
  <si>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</si>
  <si>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</si>
  <si>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</si>
  <si>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</si>
  <si>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</si>
  <si>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</si>
  <si>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</si>
  <si>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</si>
  <si>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</si>
  <si>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</si>
  <si>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</si>
  <si>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</si>
  <si>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</si>
  <si>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</si>
  <si>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</si>
  <si>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</si>
  <si>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</si>
  <si>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</si>
  <si>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</si>
  <si>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</si>
  <si>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</si>
  <si>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</si>
  <si>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</si>
  <si>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</si>
  <si>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</si>
  <si>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</si>
  <si>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</si>
  <si>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</si>
  <si>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</si>
  <si>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</si>
  <si>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</si>
  <si>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</si>
  <si>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</si>
  <si>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</si>
  <si>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</si>
  <si>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</si>
  <si>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</si>
  <si>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</si>
  <si>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</si>
  <si>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</si>
  <si>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</si>
  <si>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</si>
  <si>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</si>
  <si>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</si>
  <si>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</si>
  <si>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</si>
  <si>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</si>
  <si>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</si>
  <si>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</si>
  <si>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</si>
  <si>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</si>
  <si>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</si>
  <si>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</si>
  <si>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</si>
  <si>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</si>
  <si>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</si>
  <si>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</si>
  <si>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</si>
  <si>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</si>
  <si>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</si>
  <si>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</si>
  <si>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</si>
  <si>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</si>
  <si>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</si>
  <si>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</si>
  <si>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</si>
  <si>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</si>
  <si>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</si>
  <si>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</si>
  <si>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</si>
  <si>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</si>
  <si>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</si>
  <si>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Pensionados y Jubilados</t>
  </si>
  <si>
    <t>De $4,000.00 a $15,000.00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</si>
</sst>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ht="15" x14ac:dyDescent="0.25">
      <c r="A3" s="51" t="s">
        <v>150</v>
      </c>
      <c r="B3" s="45">
        <v>9226303</v>
      </c>
      <c r="C3" s="52">
        <v>0.3342787345273448</v>
      </c>
    </row>
    <row r="4" spans="1:3" x14ac:dyDescent="0.3">
      <c r="A4" s="53" t="s">
        <v>151</v>
      </c>
      <c r="B4" s="46">
        <v>5443000</v>
      </c>
      <c r="C4" s="54">
        <v>0.19720565778430837</v>
      </c>
    </row>
    <row r="5" spans="1:3" x14ac:dyDescent="0.3">
      <c r="A5" s="51" t="s">
        <v>153</v>
      </c>
      <c r="B5" s="45">
        <v>1372024</v>
      </c>
      <c r="C5" s="52">
        <v>4.9709883412797709E-2</v>
      </c>
    </row>
    <row r="6" spans="1:3" x14ac:dyDescent="0.3">
      <c r="A6" s="53" t="s">
        <v>152</v>
      </c>
      <c r="B6" s="46">
        <v>3380596.64</v>
      </c>
      <c r="C6" s="54">
        <v>0.12248259858435105</v>
      </c>
    </row>
    <row r="7" spans="1:3" ht="15" x14ac:dyDescent="0.25">
      <c r="A7" s="51" t="s">
        <v>154</v>
      </c>
      <c r="B7" s="45">
        <v>185500</v>
      </c>
      <c r="C7" s="52">
        <v>6.7208615688019854E-3</v>
      </c>
    </row>
    <row r="8" spans="1:3" ht="15" x14ac:dyDescent="0.25">
      <c r="A8" s="53" t="s">
        <v>248</v>
      </c>
      <c r="B8" s="46">
        <v>225000</v>
      </c>
      <c r="C8" s="54">
        <v>8.1519884257706017E-3</v>
      </c>
    </row>
    <row r="9" spans="1:3" ht="15" x14ac:dyDescent="0.25">
      <c r="A9" s="51" t="s">
        <v>155</v>
      </c>
      <c r="B9" s="45">
        <v>1583920</v>
      </c>
      <c r="C9" s="52">
        <v>5.7387100032651434E-2</v>
      </c>
    </row>
    <row r="10" spans="1:3" x14ac:dyDescent="0.3">
      <c r="A10" s="53" t="s">
        <v>156</v>
      </c>
      <c r="B10" s="46">
        <v>1919700</v>
      </c>
      <c r="C10" s="54">
        <v>6.9552765248674778E-2</v>
      </c>
    </row>
    <row r="11" spans="1:3" ht="15" x14ac:dyDescent="0.25">
      <c r="A11" s="51" t="s">
        <v>159</v>
      </c>
      <c r="B11" s="45">
        <v>4264584.3600000003</v>
      </c>
      <c r="C11" s="52">
        <v>0.15451041041529925</v>
      </c>
    </row>
    <row r="12" spans="1:3" ht="15" x14ac:dyDescent="0.25">
      <c r="A12" s="50" t="s">
        <v>9</v>
      </c>
      <c r="B12" s="55">
        <f>SUM(B3:B11)</f>
        <v>27600628</v>
      </c>
      <c r="C12" s="56">
        <v>1.0000000000000002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ht="15" x14ac:dyDescent="0.25">
      <c r="A1" s="36" t="s">
        <v>10</v>
      </c>
      <c r="B1" s="36" t="s">
        <v>2</v>
      </c>
      <c r="C1" s="36" t="s">
        <v>3</v>
      </c>
    </row>
    <row r="2" spans="1:3" ht="15" x14ac:dyDescent="0.25">
      <c r="A2" s="127" t="s">
        <v>11</v>
      </c>
      <c r="B2" s="38">
        <v>27600628.00000599</v>
      </c>
      <c r="C2" s="124">
        <v>0.99999999999978251</v>
      </c>
    </row>
    <row r="3" spans="1:3" ht="15" x14ac:dyDescent="0.25">
      <c r="A3" s="116" t="s">
        <v>12</v>
      </c>
      <c r="B3" s="77">
        <v>23721925.360003993</v>
      </c>
      <c r="C3" s="39">
        <v>0.85947049320738955</v>
      </c>
    </row>
    <row r="4" spans="1:3" ht="28.8" x14ac:dyDescent="0.3">
      <c r="A4" s="125" t="s">
        <v>13</v>
      </c>
      <c r="B4" s="126">
        <v>22871925.359999999</v>
      </c>
      <c r="C4" s="41">
        <v>0.82867409248768042</v>
      </c>
    </row>
    <row r="5" spans="1:3" ht="15" x14ac:dyDescent="0.25">
      <c r="A5" s="22" t="s">
        <v>14</v>
      </c>
      <c r="B5" s="40">
        <v>225000</v>
      </c>
      <c r="C5" s="41">
        <v>8.1519884257670594E-3</v>
      </c>
    </row>
    <row r="6" spans="1:3" ht="15" x14ac:dyDescent="0.25">
      <c r="A6" s="22" t="s">
        <v>15</v>
      </c>
      <c r="B6" s="40">
        <v>9.9999999999999995E-7</v>
      </c>
      <c r="C6" s="41">
        <v>3.623105967007582E-14</v>
      </c>
    </row>
    <row r="7" spans="1:3" ht="15" x14ac:dyDescent="0.25">
      <c r="A7" s="43" t="s">
        <v>16</v>
      </c>
      <c r="B7" s="40">
        <v>115000</v>
      </c>
      <c r="C7" s="41">
        <v>4.1665718620587195E-3</v>
      </c>
    </row>
    <row r="8" spans="1:3" ht="15" x14ac:dyDescent="0.25">
      <c r="A8" s="22" t="s">
        <v>17</v>
      </c>
      <c r="B8" s="126">
        <v>510000</v>
      </c>
      <c r="C8" s="41">
        <v>1.8477840431738671E-2</v>
      </c>
    </row>
    <row r="9" spans="1:3" ht="28.8" x14ac:dyDescent="0.3">
      <c r="A9" s="44" t="s">
        <v>18</v>
      </c>
      <c r="B9" s="40">
        <v>9.9999999999999995E-7</v>
      </c>
      <c r="C9" s="41">
        <v>3.623105967007582E-14</v>
      </c>
    </row>
    <row r="10" spans="1:3" ht="15" x14ac:dyDescent="0.25">
      <c r="A10" s="22" t="s">
        <v>8</v>
      </c>
      <c r="B10" s="46">
        <v>9.9999999999999995E-7</v>
      </c>
      <c r="C10" s="41">
        <v>3.623105967007582E-14</v>
      </c>
    </row>
    <row r="11" spans="1:3" ht="15" x14ac:dyDescent="0.25">
      <c r="A11" s="22" t="s">
        <v>19</v>
      </c>
      <c r="B11" s="46">
        <v>9.9999999999999995E-7</v>
      </c>
      <c r="C11" s="41">
        <v>3.623105967007582E-14</v>
      </c>
    </row>
    <row r="12" spans="1:3" ht="15" x14ac:dyDescent="0.25">
      <c r="A12" s="116" t="s">
        <v>20</v>
      </c>
      <c r="B12" s="77">
        <v>3878702.6400019992</v>
      </c>
      <c r="C12" s="39">
        <v>0.14052950679239307</v>
      </c>
    </row>
    <row r="13" spans="1:3" ht="15" x14ac:dyDescent="0.25">
      <c r="A13" s="22" t="s">
        <v>21</v>
      </c>
      <c r="B13" s="126">
        <v>1973599.64</v>
      </c>
      <c r="C13" s="41">
        <v>7.1505606321680154E-2</v>
      </c>
    </row>
    <row r="14" spans="1:3" x14ac:dyDescent="0.3">
      <c r="A14" s="22" t="s">
        <v>22</v>
      </c>
      <c r="B14" s="126">
        <v>985100</v>
      </c>
      <c r="C14" s="41">
        <v>3.5691216880991694E-2</v>
      </c>
    </row>
    <row r="15" spans="1:3" ht="15" x14ac:dyDescent="0.25">
      <c r="A15" s="22" t="s">
        <v>23</v>
      </c>
      <c r="B15" s="40">
        <v>9000</v>
      </c>
      <c r="C15" s="41">
        <v>3.2607953703068241E-4</v>
      </c>
    </row>
    <row r="16" spans="1:3" ht="15" x14ac:dyDescent="0.25">
      <c r="A16" s="22" t="s">
        <v>24</v>
      </c>
      <c r="B16" s="40">
        <v>9.9999999999999995E-7</v>
      </c>
      <c r="C16" s="41">
        <v>3.623105967007582E-14</v>
      </c>
    </row>
    <row r="17" spans="1:3" ht="15" x14ac:dyDescent="0.25">
      <c r="A17" s="22" t="s">
        <v>25</v>
      </c>
      <c r="B17" s="40">
        <v>1000</v>
      </c>
      <c r="C17" s="41">
        <v>3.6231059670075825E-5</v>
      </c>
    </row>
    <row r="18" spans="1:3" ht="15" x14ac:dyDescent="0.25">
      <c r="A18" s="22" t="s">
        <v>26</v>
      </c>
      <c r="B18" s="40">
        <v>910003</v>
      </c>
      <c r="C18" s="41">
        <v>3.2970372992948006E-2</v>
      </c>
    </row>
    <row r="19" spans="1:3" x14ac:dyDescent="0.3">
      <c r="A19" s="47" t="s">
        <v>27</v>
      </c>
      <c r="B19" s="40">
        <v>9.9999999999999995E-7</v>
      </c>
      <c r="C19" s="41">
        <v>3.623105967007582E-14</v>
      </c>
    </row>
    <row r="20" spans="1:3" ht="15" x14ac:dyDescent="0.25">
      <c r="A20" s="127" t="s">
        <v>28</v>
      </c>
      <c r="B20" s="38">
        <v>6.0000000000000002E-6</v>
      </c>
      <c r="C20" s="124">
        <v>2.1738635802045496E-13</v>
      </c>
    </row>
    <row r="21" spans="1:3" ht="15" x14ac:dyDescent="0.25">
      <c r="A21" s="116" t="s">
        <v>29</v>
      </c>
      <c r="B21" s="77">
        <v>3.0000000000000001E-6</v>
      </c>
      <c r="C21" s="39">
        <v>1.0869317901022748E-13</v>
      </c>
    </row>
    <row r="22" spans="1:3" x14ac:dyDescent="0.3">
      <c r="A22" s="22" t="s">
        <v>30</v>
      </c>
      <c r="B22" s="46">
        <v>9.9999999999999995E-7</v>
      </c>
      <c r="C22" s="41">
        <v>3.623105967007582E-14</v>
      </c>
    </row>
    <row r="23" spans="1:3" ht="15" x14ac:dyDescent="0.25">
      <c r="A23" s="22" t="s">
        <v>31</v>
      </c>
      <c r="B23" s="46">
        <v>9.9999999999999995E-7</v>
      </c>
      <c r="C23" s="41">
        <v>3.623105967007582E-14</v>
      </c>
    </row>
    <row r="24" spans="1:3" x14ac:dyDescent="0.3">
      <c r="A24" s="22" t="s">
        <v>32</v>
      </c>
      <c r="B24" s="46">
        <v>9.9999999999999995E-7</v>
      </c>
      <c r="C24" s="41">
        <v>3.623105967007582E-14</v>
      </c>
    </row>
    <row r="25" spans="1:3" x14ac:dyDescent="0.3">
      <c r="A25" s="116" t="s">
        <v>33</v>
      </c>
      <c r="B25" s="77">
        <v>3.0000000000000001E-6</v>
      </c>
      <c r="C25" s="39">
        <v>1.0869317901022748E-13</v>
      </c>
    </row>
    <row r="26" spans="1:3" x14ac:dyDescent="0.3">
      <c r="A26" s="22" t="s">
        <v>34</v>
      </c>
      <c r="B26" s="46">
        <v>9.9999999999999995E-7</v>
      </c>
      <c r="C26" s="41">
        <v>3.623105967007582E-14</v>
      </c>
    </row>
    <row r="27" spans="1:3" x14ac:dyDescent="0.3">
      <c r="A27" s="22" t="s">
        <v>35</v>
      </c>
      <c r="B27" s="46">
        <v>9.9999999999999995E-7</v>
      </c>
      <c r="C27" s="41">
        <v>3.623105967007582E-14</v>
      </c>
    </row>
    <row r="28" spans="1:3" x14ac:dyDescent="0.3">
      <c r="A28" s="22" t="s">
        <v>36</v>
      </c>
      <c r="B28" s="46">
        <v>9.9999999999999995E-7</v>
      </c>
      <c r="C28" s="41">
        <v>3.623105967007582E-14</v>
      </c>
    </row>
    <row r="29" spans="1:3" x14ac:dyDescent="0.3">
      <c r="A29" s="36" t="s">
        <v>9</v>
      </c>
      <c r="B29" s="48">
        <f>+B2</f>
        <v>27600628.00000599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25">
      <c r="A1" s="50" t="s">
        <v>0</v>
      </c>
      <c r="B1" s="50" t="s">
        <v>2</v>
      </c>
      <c r="C1" s="50" t="s">
        <v>3</v>
      </c>
    </row>
    <row r="2" spans="1:3" x14ac:dyDescent="0.25">
      <c r="A2" s="57" t="s">
        <v>160</v>
      </c>
      <c r="B2" s="45">
        <v>2851310</v>
      </c>
      <c r="C2" s="52">
        <v>0.10330598274791009</v>
      </c>
    </row>
    <row r="3" spans="1:3" x14ac:dyDescent="0.25">
      <c r="A3" s="58" t="s">
        <v>161</v>
      </c>
      <c r="B3" s="46">
        <v>9.9999999999999995E-7</v>
      </c>
      <c r="C3" s="54">
        <v>3.6231059670085008E-14</v>
      </c>
    </row>
    <row r="4" spans="1:3" x14ac:dyDescent="0.25">
      <c r="A4" s="57" t="s">
        <v>162</v>
      </c>
      <c r="B4" s="45">
        <v>9.9999999999999995E-7</v>
      </c>
      <c r="C4" s="52">
        <v>3.6231059670085008E-14</v>
      </c>
    </row>
    <row r="5" spans="1:3" x14ac:dyDescent="0.25">
      <c r="A5" s="58" t="s">
        <v>163</v>
      </c>
      <c r="B5" s="46">
        <v>9.9999999999999995E-7</v>
      </c>
      <c r="C5" s="54">
        <v>3.6231059670085008E-14</v>
      </c>
    </row>
    <row r="6" spans="1:3" x14ac:dyDescent="0.25">
      <c r="A6" s="57" t="s">
        <v>164</v>
      </c>
      <c r="B6" s="45">
        <v>24749318</v>
      </c>
      <c r="C6" s="52">
        <v>0.89669401725190889</v>
      </c>
    </row>
    <row r="7" spans="1:3" x14ac:dyDescent="0.25">
      <c r="A7" s="58" t="s">
        <v>165</v>
      </c>
      <c r="B7" s="46">
        <v>9.9999999999999995E-7</v>
      </c>
      <c r="C7" s="54">
        <v>3.6231059670085008E-14</v>
      </c>
    </row>
    <row r="8" spans="1:3" x14ac:dyDescent="0.25">
      <c r="A8" s="57" t="s">
        <v>166</v>
      </c>
      <c r="B8" s="45">
        <v>9.9999999999999995E-7</v>
      </c>
      <c r="C8" s="52">
        <v>3.6231059670085008E-14</v>
      </c>
    </row>
    <row r="9" spans="1:3" x14ac:dyDescent="0.25">
      <c r="A9" s="50" t="s">
        <v>9</v>
      </c>
      <c r="B9" s="55">
        <f>SUM(B2:B8)</f>
        <v>27600628.000004996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ht="15" x14ac:dyDescent="0.25">
      <c r="A1" s="50" t="s">
        <v>167</v>
      </c>
      <c r="B1" s="50" t="s">
        <v>2</v>
      </c>
      <c r="C1" s="50" t="s">
        <v>3</v>
      </c>
    </row>
    <row r="2" spans="1:3" ht="15" x14ac:dyDescent="0.25">
      <c r="A2" s="57" t="s">
        <v>168</v>
      </c>
      <c r="B2" s="45">
        <v>16999503.000005998</v>
      </c>
      <c r="C2" s="52">
        <v>0.61591000755460457</v>
      </c>
    </row>
    <row r="3" spans="1:3" x14ac:dyDescent="0.3">
      <c r="A3" s="128" t="s">
        <v>169</v>
      </c>
      <c r="B3" s="111">
        <v>9.9999999999999995E-7</v>
      </c>
      <c r="C3" s="129">
        <v>3.6231059670061374E-14</v>
      </c>
    </row>
    <row r="4" spans="1:3" ht="15" x14ac:dyDescent="0.25">
      <c r="A4" s="128" t="s">
        <v>170</v>
      </c>
      <c r="B4" s="111">
        <v>9.9999999999999995E-7</v>
      </c>
      <c r="C4" s="129">
        <v>3.6231059670061374E-14</v>
      </c>
    </row>
    <row r="5" spans="1:3" x14ac:dyDescent="0.3">
      <c r="A5" s="128" t="s">
        <v>171</v>
      </c>
      <c r="B5" s="111">
        <v>11556503</v>
      </c>
      <c r="C5" s="129">
        <v>0.41870434977024329</v>
      </c>
    </row>
    <row r="6" spans="1:3" ht="15" x14ac:dyDescent="0.25">
      <c r="A6" s="128" t="s">
        <v>172</v>
      </c>
      <c r="B6" s="111">
        <v>9.9999999999999995E-7</v>
      </c>
      <c r="C6" s="129">
        <v>3.6231059670061374E-14</v>
      </c>
    </row>
    <row r="7" spans="1:3" ht="15" x14ac:dyDescent="0.25">
      <c r="A7" s="128" t="s">
        <v>173</v>
      </c>
      <c r="B7" s="111">
        <v>9.9999999999999995E-7</v>
      </c>
      <c r="C7" s="129">
        <v>3.6231059670061374E-14</v>
      </c>
    </row>
    <row r="8" spans="1:3" ht="15" x14ac:dyDescent="0.25">
      <c r="A8" s="128" t="s">
        <v>174</v>
      </c>
      <c r="B8" s="111">
        <v>9.9999999999999995E-7</v>
      </c>
      <c r="C8" s="129">
        <v>3.6231059670061374E-14</v>
      </c>
    </row>
    <row r="9" spans="1:3" x14ac:dyDescent="0.3">
      <c r="A9" s="128" t="s">
        <v>175</v>
      </c>
      <c r="B9" s="111">
        <v>5443000</v>
      </c>
      <c r="C9" s="129">
        <v>0.19720565778414406</v>
      </c>
    </row>
    <row r="10" spans="1:3" ht="15" x14ac:dyDescent="0.25">
      <c r="A10" s="128" t="s">
        <v>86</v>
      </c>
      <c r="B10" s="111">
        <v>9.9999999999999995E-7</v>
      </c>
      <c r="C10" s="129">
        <v>3.6231059670061374E-14</v>
      </c>
    </row>
    <row r="11" spans="1:3" ht="15" x14ac:dyDescent="0.25">
      <c r="A11" s="57" t="s">
        <v>155</v>
      </c>
      <c r="B11" s="45">
        <v>10601125.000004001</v>
      </c>
      <c r="C11" s="52">
        <v>0.38408999244492431</v>
      </c>
    </row>
    <row r="12" spans="1:3" x14ac:dyDescent="0.3">
      <c r="A12" s="128" t="s">
        <v>176</v>
      </c>
      <c r="B12" s="111">
        <v>2822108.36</v>
      </c>
      <c r="C12" s="129">
        <v>0.10224797638653904</v>
      </c>
    </row>
    <row r="13" spans="1:3" ht="15" x14ac:dyDescent="0.25">
      <c r="A13" s="128" t="s">
        <v>177</v>
      </c>
      <c r="B13" s="111">
        <v>3380596.64</v>
      </c>
      <c r="C13" s="129">
        <v>0.12248259858424899</v>
      </c>
    </row>
    <row r="14" spans="1:3" ht="15" x14ac:dyDescent="0.25">
      <c r="A14" s="128" t="s">
        <v>157</v>
      </c>
      <c r="B14" s="111">
        <v>9.9999999999999995E-7</v>
      </c>
      <c r="C14" s="129">
        <v>3.6231059670061374E-14</v>
      </c>
    </row>
    <row r="15" spans="1:3" x14ac:dyDescent="0.3">
      <c r="A15" s="128" t="s">
        <v>178</v>
      </c>
      <c r="B15" s="111">
        <v>9.9999999999999995E-7</v>
      </c>
      <c r="C15" s="129">
        <v>3.6231059670061374E-14</v>
      </c>
    </row>
    <row r="16" spans="1:3" x14ac:dyDescent="0.3">
      <c r="A16" s="128" t="s">
        <v>158</v>
      </c>
      <c r="B16" s="111">
        <v>9.9999999999999995E-7</v>
      </c>
      <c r="C16" s="129">
        <v>3.6231059670061374E-14</v>
      </c>
    </row>
    <row r="17" spans="1:3" x14ac:dyDescent="0.3">
      <c r="A17" s="128" t="s">
        <v>179</v>
      </c>
      <c r="B17" s="111">
        <v>4398420</v>
      </c>
      <c r="C17" s="129">
        <v>0.15935941747399135</v>
      </c>
    </row>
    <row r="18" spans="1:3" ht="15" x14ac:dyDescent="0.25">
      <c r="A18" s="128" t="s">
        <v>180</v>
      </c>
      <c r="B18" s="111">
        <v>9.9999999999999995E-7</v>
      </c>
      <c r="C18" s="129">
        <v>3.6231059670061374E-14</v>
      </c>
    </row>
    <row r="19" spans="1:3" x14ac:dyDescent="0.3">
      <c r="A19" s="57" t="s">
        <v>181</v>
      </c>
      <c r="B19" s="45">
        <v>9.0000000000000002E-6</v>
      </c>
      <c r="C19" s="52">
        <v>3.2607953703055238E-13</v>
      </c>
    </row>
    <row r="20" spans="1:3" x14ac:dyDescent="0.3">
      <c r="A20" s="128" t="s">
        <v>182</v>
      </c>
      <c r="B20" s="111">
        <v>9.9999999999999995E-7</v>
      </c>
      <c r="C20" s="129">
        <v>3.6231059670061374E-14</v>
      </c>
    </row>
    <row r="21" spans="1:3" ht="15" x14ac:dyDescent="0.25">
      <c r="A21" s="128" t="s">
        <v>183</v>
      </c>
      <c r="B21" s="111">
        <v>9.9999999999999995E-7</v>
      </c>
      <c r="C21" s="129">
        <v>3.6231059670061374E-14</v>
      </c>
    </row>
    <row r="22" spans="1:3" x14ac:dyDescent="0.3">
      <c r="A22" s="128" t="s">
        <v>184</v>
      </c>
      <c r="B22" s="111">
        <v>9.9999999999999995E-7</v>
      </c>
      <c r="C22" s="129">
        <v>3.6231059670061374E-14</v>
      </c>
    </row>
    <row r="23" spans="1:3" x14ac:dyDescent="0.3">
      <c r="A23" s="128" t="s">
        <v>185</v>
      </c>
      <c r="B23" s="111">
        <v>9.9999999999999995E-7</v>
      </c>
      <c r="C23" s="129">
        <v>3.6231059670061374E-14</v>
      </c>
    </row>
    <row r="24" spans="1:3" ht="15" x14ac:dyDescent="0.25">
      <c r="A24" s="128" t="s">
        <v>186</v>
      </c>
      <c r="B24" s="111">
        <v>9.9999999999999995E-7</v>
      </c>
      <c r="C24" s="129">
        <v>3.6231059670061374E-14</v>
      </c>
    </row>
    <row r="25" spans="1:3" ht="15" x14ac:dyDescent="0.25">
      <c r="A25" s="128" t="s">
        <v>187</v>
      </c>
      <c r="B25" s="111">
        <v>9.9999999999999995E-7</v>
      </c>
      <c r="C25" s="129">
        <v>3.6231059670061374E-14</v>
      </c>
    </row>
    <row r="26" spans="1:3" ht="15" x14ac:dyDescent="0.25">
      <c r="A26" s="128" t="s">
        <v>188</v>
      </c>
      <c r="B26" s="111">
        <v>9.9999999999999995E-7</v>
      </c>
      <c r="C26" s="129">
        <v>3.6231059670061374E-14</v>
      </c>
    </row>
    <row r="27" spans="1:3" x14ac:dyDescent="0.3">
      <c r="A27" s="128" t="s">
        <v>189</v>
      </c>
      <c r="B27" s="111">
        <v>9.9999999999999995E-7</v>
      </c>
      <c r="C27" s="129">
        <v>3.6231059670061374E-14</v>
      </c>
    </row>
    <row r="28" spans="1:3" x14ac:dyDescent="0.3">
      <c r="A28" s="128" t="s">
        <v>190</v>
      </c>
      <c r="B28" s="111">
        <v>9.9999999999999995E-7</v>
      </c>
      <c r="C28" s="129">
        <v>3.6231059670061374E-14</v>
      </c>
    </row>
    <row r="29" spans="1:3" x14ac:dyDescent="0.3">
      <c r="A29" s="57" t="s">
        <v>191</v>
      </c>
      <c r="B29" s="45">
        <v>3.9999999999999998E-6</v>
      </c>
      <c r="C29" s="52">
        <v>1.449242386802455E-13</v>
      </c>
    </row>
    <row r="30" spans="1:3" x14ac:dyDescent="0.3">
      <c r="A30" s="119" t="s">
        <v>192</v>
      </c>
      <c r="B30" s="111">
        <v>9.9999999999999995E-7</v>
      </c>
      <c r="C30" s="129">
        <v>3.6231059670061374E-14</v>
      </c>
    </row>
    <row r="31" spans="1:3" ht="28.8" x14ac:dyDescent="0.3">
      <c r="A31" s="130" t="s">
        <v>193</v>
      </c>
      <c r="B31" s="111">
        <v>9.9999999999999995E-7</v>
      </c>
      <c r="C31" s="129">
        <v>3.6231059670061374E-14</v>
      </c>
    </row>
    <row r="32" spans="1:3" x14ac:dyDescent="0.3">
      <c r="A32" s="119" t="s">
        <v>194</v>
      </c>
      <c r="B32" s="111">
        <v>9.9999999999999995E-7</v>
      </c>
      <c r="C32" s="129">
        <v>3.6231059670061374E-14</v>
      </c>
    </row>
    <row r="33" spans="1:3" x14ac:dyDescent="0.3">
      <c r="A33" s="119" t="s">
        <v>195</v>
      </c>
      <c r="B33" s="111">
        <v>9.9999999999999995E-7</v>
      </c>
      <c r="C33" s="129">
        <v>3.6231059670061374E-14</v>
      </c>
    </row>
    <row r="34" spans="1:3" x14ac:dyDescent="0.3">
      <c r="A34" s="50" t="s">
        <v>9</v>
      </c>
      <c r="B34" s="59">
        <f>+B2+B11+B19+B29</f>
        <v>27600628.000023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5" style="17" customWidth="1"/>
    <col min="4" max="4" width="17" style="17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5.109375" style="17" customWidth="1"/>
    <col min="15" max="16384" width="4.6640625" style="17"/>
  </cols>
  <sheetData>
    <row r="1" spans="2:8" ht="15" x14ac:dyDescent="0.25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ht="15" x14ac:dyDescent="0.25">
      <c r="B3" s="67">
        <v>1000</v>
      </c>
      <c r="C3" s="60" t="s">
        <v>39</v>
      </c>
      <c r="D3" s="77">
        <v>14298444.000040002</v>
      </c>
      <c r="E3" s="78">
        <v>0.51804777775147726</v>
      </c>
      <c r="F3" s="18"/>
    </row>
    <row r="4" spans="2:8" ht="15" x14ac:dyDescent="0.25">
      <c r="B4" s="68">
        <v>2000</v>
      </c>
      <c r="C4" s="20" t="s">
        <v>40</v>
      </c>
      <c r="D4" s="79">
        <v>3932884.36</v>
      </c>
      <c r="E4" s="80">
        <v>0.14249256792178511</v>
      </c>
      <c r="F4" s="21"/>
    </row>
    <row r="5" spans="2:8" ht="15" x14ac:dyDescent="0.25">
      <c r="B5" s="67">
        <v>3000</v>
      </c>
      <c r="C5" s="61" t="s">
        <v>41</v>
      </c>
      <c r="D5" s="77">
        <v>4549597</v>
      </c>
      <c r="E5" s="78">
        <v>0.16483672038077665</v>
      </c>
      <c r="F5" s="22"/>
    </row>
    <row r="6" spans="2:8" ht="15" x14ac:dyDescent="0.25">
      <c r="B6" s="68">
        <v>4000</v>
      </c>
      <c r="C6" s="20" t="s">
        <v>42</v>
      </c>
      <c r="D6" s="79">
        <v>1760003.0000500004</v>
      </c>
      <c r="E6" s="80">
        <v>6.3766773713928943E-2</v>
      </c>
      <c r="F6" s="22"/>
    </row>
    <row r="7" spans="2:8" ht="15" x14ac:dyDescent="0.25">
      <c r="B7" s="67">
        <v>5000</v>
      </c>
      <c r="C7" s="61" t="s">
        <v>43</v>
      </c>
      <c r="D7" s="77">
        <v>986100.00003999984</v>
      </c>
      <c r="E7" s="78">
        <v>3.5727447941889645E-2</v>
      </c>
      <c r="F7" s="22"/>
    </row>
    <row r="8" spans="2:8" x14ac:dyDescent="0.3">
      <c r="B8" s="68">
        <v>6000</v>
      </c>
      <c r="C8" s="20" t="s">
        <v>44</v>
      </c>
      <c r="D8" s="79">
        <v>1973599.6400100002</v>
      </c>
      <c r="E8" s="80">
        <v>7.1505606321599441E-2</v>
      </c>
      <c r="F8" s="22"/>
    </row>
    <row r="9" spans="2:8" ht="15" x14ac:dyDescent="0.25">
      <c r="B9" s="67">
        <v>7000</v>
      </c>
      <c r="C9" s="61" t="s">
        <v>45</v>
      </c>
      <c r="D9" s="77">
        <v>6.999999999999999E-6</v>
      </c>
      <c r="E9" s="78">
        <v>2.5361741768895937E-13</v>
      </c>
      <c r="F9" s="22"/>
    </row>
    <row r="10" spans="2:8" ht="15" x14ac:dyDescent="0.25">
      <c r="B10" s="68">
        <v>8000</v>
      </c>
      <c r="C10" s="20" t="s">
        <v>46</v>
      </c>
      <c r="D10" s="79">
        <v>3.0000000000000004E-5</v>
      </c>
      <c r="E10" s="80">
        <v>1.0869317900955404E-12</v>
      </c>
      <c r="F10" s="22"/>
    </row>
    <row r="11" spans="2:8" x14ac:dyDescent="0.3">
      <c r="B11" s="67">
        <v>9000</v>
      </c>
      <c r="C11" s="61" t="s">
        <v>47</v>
      </c>
      <c r="D11" s="77">
        <v>100000.00000599996</v>
      </c>
      <c r="E11" s="78">
        <v>3.6231059672025188E-3</v>
      </c>
      <c r="F11" s="18"/>
    </row>
    <row r="12" spans="2:8" ht="15" x14ac:dyDescent="0.25">
      <c r="B12" s="135" t="s">
        <v>48</v>
      </c>
      <c r="C12" s="135"/>
      <c r="D12" s="48">
        <f>SUM(D3:D11)</f>
        <v>27600628.000183001</v>
      </c>
      <c r="E12" s="81">
        <v>0.99999999999999978</v>
      </c>
      <c r="F12" s="18"/>
    </row>
    <row r="13" spans="2:8" ht="15" x14ac:dyDescent="0.25">
      <c r="B13" s="23"/>
      <c r="C13" s="24"/>
      <c r="D13" s="10"/>
      <c r="F13" s="22"/>
    </row>
    <row r="14" spans="2:8" ht="16.2" customHeight="1" x14ac:dyDescent="0.25">
      <c r="B14" s="136" t="s">
        <v>49</v>
      </c>
      <c r="C14" s="136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11099500</v>
      </c>
      <c r="E15" s="78">
        <v>0.77627327840490523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6.9937679931970389E-13</v>
      </c>
      <c r="G16" s="24"/>
      <c r="H16" s="24"/>
    </row>
    <row r="17" spans="2:9" ht="15" x14ac:dyDescent="0.25">
      <c r="B17" s="67">
        <v>1300</v>
      </c>
      <c r="C17" s="61" t="s">
        <v>59</v>
      </c>
      <c r="D17" s="77">
        <v>1812944</v>
      </c>
      <c r="E17" s="78">
        <v>0.1267930972065861</v>
      </c>
      <c r="G17" s="16"/>
      <c r="H17" s="16"/>
      <c r="I17" s="16"/>
    </row>
    <row r="18" spans="2:9" ht="15" x14ac:dyDescent="0.25">
      <c r="B18" s="68">
        <v>1400</v>
      </c>
      <c r="C18" s="20" t="s">
        <v>60</v>
      </c>
      <c r="D18" s="79">
        <v>1325000</v>
      </c>
      <c r="E18" s="80">
        <v>9.2667425909860754E-2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61000</v>
      </c>
      <c r="E19" s="78">
        <v>4.2661984758501931E-3</v>
      </c>
    </row>
    <row r="20" spans="2:9" ht="15" x14ac:dyDescent="0.25">
      <c r="B20" s="68">
        <v>1600</v>
      </c>
      <c r="C20" s="20" t="s">
        <v>62</v>
      </c>
      <c r="D20" s="79">
        <v>1.0000000000000001E-5</v>
      </c>
      <c r="E20" s="80">
        <v>6.9937679931970389E-13</v>
      </c>
    </row>
    <row r="21" spans="2:9" x14ac:dyDescent="0.3">
      <c r="B21" s="67">
        <v>1700</v>
      </c>
      <c r="C21" s="61" t="s">
        <v>63</v>
      </c>
      <c r="D21" s="77">
        <v>1.0000000000000001E-5</v>
      </c>
      <c r="E21" s="78">
        <v>6.9937679931970389E-13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6.9937679931970389E-13</v>
      </c>
    </row>
    <row r="23" spans="2:9" x14ac:dyDescent="0.3">
      <c r="B23" s="73"/>
      <c r="C23" s="76" t="s">
        <v>65</v>
      </c>
      <c r="D23" s="48">
        <f>SUM(D15:D22)</f>
        <v>14298444.000040002</v>
      </c>
      <c r="E23" s="81">
        <v>1</v>
      </c>
    </row>
    <row r="24" spans="2:9" ht="15" x14ac:dyDescent="0.25">
      <c r="B24" s="2"/>
      <c r="C24" s="7"/>
      <c r="D24" s="82"/>
      <c r="E24" s="83"/>
    </row>
    <row r="25" spans="2:9" ht="15" x14ac:dyDescent="0.25">
      <c r="B25" s="136" t="s">
        <v>66</v>
      </c>
      <c r="C25" s="136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368500</v>
      </c>
      <c r="E26" s="78">
        <v>9.369713580899694E-2</v>
      </c>
    </row>
    <row r="27" spans="2:9" ht="15" x14ac:dyDescent="0.25">
      <c r="B27" s="15">
        <v>2200</v>
      </c>
      <c r="C27" s="11" t="s">
        <v>68</v>
      </c>
      <c r="D27" s="84">
        <v>200000</v>
      </c>
      <c r="E27" s="85">
        <v>5.0853262311531582E-2</v>
      </c>
    </row>
    <row r="28" spans="2:9" x14ac:dyDescent="0.3">
      <c r="B28" s="67">
        <v>2300</v>
      </c>
      <c r="C28" s="61" t="s">
        <v>69</v>
      </c>
      <c r="D28" s="77">
        <v>1000</v>
      </c>
      <c r="E28" s="78">
        <v>2.5426631155765794E-4</v>
      </c>
    </row>
    <row r="29" spans="2:9" x14ac:dyDescent="0.3">
      <c r="B29" s="15">
        <v>2400</v>
      </c>
      <c r="C29" s="11" t="s">
        <v>70</v>
      </c>
      <c r="D29" s="84">
        <v>440700</v>
      </c>
      <c r="E29" s="85">
        <v>0.11205516350345984</v>
      </c>
    </row>
    <row r="30" spans="2:9" x14ac:dyDescent="0.3">
      <c r="B30" s="67">
        <v>2500</v>
      </c>
      <c r="C30" s="61" t="s">
        <v>71</v>
      </c>
      <c r="D30" s="77">
        <v>254584.36</v>
      </c>
      <c r="E30" s="78">
        <v>6.4732226197466936E-2</v>
      </c>
    </row>
    <row r="31" spans="2:9" x14ac:dyDescent="0.3">
      <c r="B31" s="15">
        <v>2600</v>
      </c>
      <c r="C31" s="11" t="s">
        <v>72</v>
      </c>
      <c r="D31" s="84">
        <v>1824000</v>
      </c>
      <c r="E31" s="85">
        <v>0.46378175228116802</v>
      </c>
    </row>
    <row r="32" spans="2:9" x14ac:dyDescent="0.3">
      <c r="B32" s="67">
        <v>2700</v>
      </c>
      <c r="C32" s="61" t="s">
        <v>73</v>
      </c>
      <c r="D32" s="77">
        <v>227000</v>
      </c>
      <c r="E32" s="78">
        <v>5.7718452723588345E-2</v>
      </c>
    </row>
    <row r="33" spans="2:9" x14ac:dyDescent="0.3">
      <c r="B33" s="15">
        <v>2800</v>
      </c>
      <c r="C33" s="11" t="s">
        <v>74</v>
      </c>
      <c r="D33" s="84">
        <v>9000</v>
      </c>
      <c r="E33" s="85">
        <v>2.2883968040189212E-3</v>
      </c>
    </row>
    <row r="34" spans="2:9" x14ac:dyDescent="0.3">
      <c r="B34" s="67">
        <v>2900</v>
      </c>
      <c r="C34" s="61" t="s">
        <v>75</v>
      </c>
      <c r="D34" s="77">
        <v>608100</v>
      </c>
      <c r="E34" s="78">
        <v>0.15461934405821179</v>
      </c>
    </row>
    <row r="35" spans="2:9" x14ac:dyDescent="0.3">
      <c r="B35" s="73"/>
      <c r="C35" s="36" t="s">
        <v>76</v>
      </c>
      <c r="D35" s="48">
        <f>SUM(D26:D34)</f>
        <v>3932884.36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6" t="s">
        <v>77</v>
      </c>
      <c r="C37" s="136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2169300</v>
      </c>
      <c r="E38" s="78">
        <v>0.47681146264163615</v>
      </c>
    </row>
    <row r="39" spans="2:9" x14ac:dyDescent="0.3">
      <c r="B39" s="15">
        <v>3200</v>
      </c>
      <c r="C39" s="26" t="s">
        <v>79</v>
      </c>
      <c r="D39" s="84">
        <v>13000</v>
      </c>
      <c r="E39" s="85">
        <v>2.8573959407833267E-3</v>
      </c>
    </row>
    <row r="40" spans="2:9" x14ac:dyDescent="0.3">
      <c r="B40" s="67">
        <v>3300</v>
      </c>
      <c r="C40" s="62" t="s">
        <v>80</v>
      </c>
      <c r="D40" s="77">
        <v>370000</v>
      </c>
      <c r="E40" s="78">
        <v>8.1325884468448531E-2</v>
      </c>
    </row>
    <row r="41" spans="2:9" x14ac:dyDescent="0.3">
      <c r="B41" s="15">
        <v>3400</v>
      </c>
      <c r="C41" s="26" t="s">
        <v>81</v>
      </c>
      <c r="D41" s="84">
        <v>58000</v>
      </c>
      <c r="E41" s="85">
        <v>1.2748381889648688E-2</v>
      </c>
    </row>
    <row r="42" spans="2:9" x14ac:dyDescent="0.3">
      <c r="B42" s="67">
        <v>3500</v>
      </c>
      <c r="C42" s="62" t="s">
        <v>82</v>
      </c>
      <c r="D42" s="77">
        <v>364300</v>
      </c>
      <c r="E42" s="78">
        <v>8.0073026248258905E-2</v>
      </c>
    </row>
    <row r="43" spans="2:9" x14ac:dyDescent="0.3">
      <c r="B43" s="15">
        <v>3600</v>
      </c>
      <c r="C43" s="26" t="s">
        <v>83</v>
      </c>
      <c r="D43" s="84">
        <v>95000</v>
      </c>
      <c r="E43" s="85">
        <v>2.088097033649354E-2</v>
      </c>
    </row>
    <row r="44" spans="2:9" x14ac:dyDescent="0.3">
      <c r="B44" s="67">
        <v>3700</v>
      </c>
      <c r="C44" s="62" t="s">
        <v>84</v>
      </c>
      <c r="D44" s="77">
        <v>330000</v>
      </c>
      <c r="E44" s="78">
        <v>7.2533896958345986E-2</v>
      </c>
    </row>
    <row r="45" spans="2:9" x14ac:dyDescent="0.3">
      <c r="B45" s="15">
        <v>3800</v>
      </c>
      <c r="C45" s="26" t="s">
        <v>85</v>
      </c>
      <c r="D45" s="84">
        <v>690000</v>
      </c>
      <c r="E45" s="85">
        <v>0.15166178454926887</v>
      </c>
    </row>
    <row r="46" spans="2:9" x14ac:dyDescent="0.3">
      <c r="B46" s="67">
        <v>3900</v>
      </c>
      <c r="C46" s="62" t="s">
        <v>86</v>
      </c>
      <c r="D46" s="77">
        <v>459997</v>
      </c>
      <c r="E46" s="78">
        <v>0.10110719696711599</v>
      </c>
      <c r="I46" s="27"/>
    </row>
    <row r="47" spans="2:9" x14ac:dyDescent="0.3">
      <c r="B47" s="73"/>
      <c r="C47" s="36" t="s">
        <v>87</v>
      </c>
      <c r="D47" s="48">
        <f>SUM(D38:D46)</f>
        <v>4549597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5" t="s">
        <v>83</v>
      </c>
      <c r="C49" s="135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90000</v>
      </c>
      <c r="E50" s="90">
        <v>0.9473684207534625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1.0526315786149584E-10</v>
      </c>
    </row>
    <row r="52" spans="2:8" ht="28.8" x14ac:dyDescent="0.3">
      <c r="B52" s="70">
        <v>363</v>
      </c>
      <c r="C52" s="63" t="s">
        <v>90</v>
      </c>
      <c r="D52" s="77">
        <v>2000</v>
      </c>
      <c r="E52" s="90">
        <v>2.1052631572299165E-2</v>
      </c>
    </row>
    <row r="53" spans="2:8" x14ac:dyDescent="0.3">
      <c r="B53" s="71">
        <v>364</v>
      </c>
      <c r="C53" s="29" t="s">
        <v>91</v>
      </c>
      <c r="D53" s="92">
        <v>2000</v>
      </c>
      <c r="E53" s="91">
        <v>2.1052631572299165E-2</v>
      </c>
    </row>
    <row r="54" spans="2:8" x14ac:dyDescent="0.3">
      <c r="B54" s="70">
        <v>365</v>
      </c>
      <c r="C54" s="42" t="s">
        <v>92</v>
      </c>
      <c r="D54" s="77">
        <v>1.0000000000000001E-5</v>
      </c>
      <c r="E54" s="90">
        <v>1.0526315786149584E-10</v>
      </c>
    </row>
    <row r="55" spans="2:8" ht="28.8" x14ac:dyDescent="0.3">
      <c r="B55" s="71">
        <v>366</v>
      </c>
      <c r="C55" s="29" t="s">
        <v>93</v>
      </c>
      <c r="D55" s="79">
        <v>1000</v>
      </c>
      <c r="E55" s="91">
        <v>1.0526315786149583E-2</v>
      </c>
    </row>
    <row r="56" spans="2:8" x14ac:dyDescent="0.3">
      <c r="B56" s="70">
        <v>369</v>
      </c>
      <c r="C56" s="42" t="s">
        <v>94</v>
      </c>
      <c r="D56" s="77">
        <v>1.0000000000000001E-5</v>
      </c>
      <c r="E56" s="90">
        <v>1.0526315786149584E-10</v>
      </c>
    </row>
    <row r="57" spans="2:8" x14ac:dyDescent="0.3">
      <c r="B57" s="75"/>
      <c r="C57" s="76" t="s">
        <v>95</v>
      </c>
      <c r="D57" s="48">
        <f>SUM(D50:D56)</f>
        <v>95000.00003000001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6" t="s">
        <v>96</v>
      </c>
      <c r="C59" s="136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5.6818084967559192E-12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5.6818084967559192E-12</v>
      </c>
    </row>
    <row r="62" spans="2:8" x14ac:dyDescent="0.3">
      <c r="B62" s="67">
        <v>4300</v>
      </c>
      <c r="C62" s="62" t="s">
        <v>99</v>
      </c>
      <c r="D62" s="77">
        <v>615000</v>
      </c>
      <c r="E62" s="78">
        <v>0.34943122255048903</v>
      </c>
    </row>
    <row r="63" spans="2:8" x14ac:dyDescent="0.3">
      <c r="B63" s="15">
        <v>4400</v>
      </c>
      <c r="C63" s="26" t="s">
        <v>100</v>
      </c>
      <c r="D63" s="84">
        <v>910003</v>
      </c>
      <c r="E63" s="85">
        <v>0.51704627774733769</v>
      </c>
    </row>
    <row r="64" spans="2:8" x14ac:dyDescent="0.3">
      <c r="B64" s="67">
        <v>4500</v>
      </c>
      <c r="C64" s="62" t="s">
        <v>7</v>
      </c>
      <c r="D64" s="77">
        <v>225000</v>
      </c>
      <c r="E64" s="78">
        <v>0.12784069117700816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5.6818084967559192E-12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5.6818084967559192E-12</v>
      </c>
    </row>
    <row r="67" spans="2:5" x14ac:dyDescent="0.3">
      <c r="B67" s="15">
        <v>4800</v>
      </c>
      <c r="C67" s="26" t="s">
        <v>103</v>
      </c>
      <c r="D67" s="84">
        <v>10000</v>
      </c>
      <c r="E67" s="85">
        <v>5.6818084967559185E-3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5.6818084967559192E-12</v>
      </c>
    </row>
    <row r="69" spans="2:5" x14ac:dyDescent="0.3">
      <c r="B69" s="73"/>
      <c r="C69" s="36" t="s">
        <v>105</v>
      </c>
      <c r="D69" s="48">
        <f>SUM(D60:D68)</f>
        <v>1760003.0000500004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5" t="s">
        <v>7</v>
      </c>
      <c r="C71" s="135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225000</v>
      </c>
      <c r="E72" s="100">
        <v>0.99999999991111121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4.4444444440493836E-11</v>
      </c>
    </row>
    <row r="75" spans="2:5" x14ac:dyDescent="0.3">
      <c r="B75" s="74"/>
      <c r="C75" s="76" t="s">
        <v>109</v>
      </c>
      <c r="D75" s="48">
        <f>SUM(D72:D74)</f>
        <v>225000.00001999998</v>
      </c>
      <c r="E75" s="93">
        <f>SUM(E72:E74)</f>
        <v>1.0000099999555556</v>
      </c>
    </row>
    <row r="76" spans="2:5" x14ac:dyDescent="0.3">
      <c r="B76" s="4"/>
      <c r="C76" s="4"/>
      <c r="D76" s="5"/>
      <c r="E76" s="102"/>
    </row>
    <row r="77" spans="2:5" x14ac:dyDescent="0.3">
      <c r="B77" s="136" t="s">
        <v>110</v>
      </c>
      <c r="C77" s="136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230500</v>
      </c>
      <c r="E78" s="78">
        <v>0.2337491126565765</v>
      </c>
    </row>
    <row r="79" spans="2:5" x14ac:dyDescent="0.3">
      <c r="B79" s="68">
        <v>5200</v>
      </c>
      <c r="C79" s="29" t="s">
        <v>112</v>
      </c>
      <c r="D79" s="92">
        <v>17100</v>
      </c>
      <c r="E79" s="85">
        <v>1.7341040461724331E-2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1.0140959334341715E-11</v>
      </c>
    </row>
    <row r="81" spans="2:5" x14ac:dyDescent="0.3">
      <c r="B81" s="68">
        <v>5400</v>
      </c>
      <c r="C81" s="29" t="s">
        <v>114</v>
      </c>
      <c r="D81" s="79">
        <v>428500</v>
      </c>
      <c r="E81" s="85">
        <v>0.43454010747654243</v>
      </c>
    </row>
    <row r="82" spans="2:5" x14ac:dyDescent="0.3">
      <c r="B82" s="67">
        <v>5500</v>
      </c>
      <c r="C82" s="63" t="s">
        <v>115</v>
      </c>
      <c r="D82" s="77">
        <v>1.0000000000000001E-5</v>
      </c>
      <c r="E82" s="78">
        <v>1.0140959334341715E-11</v>
      </c>
    </row>
    <row r="83" spans="2:5" x14ac:dyDescent="0.3">
      <c r="B83" s="68">
        <v>5600</v>
      </c>
      <c r="C83" s="29" t="s">
        <v>116</v>
      </c>
      <c r="D83" s="103">
        <v>309000</v>
      </c>
      <c r="E83" s="85">
        <v>0.31335564343115896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1.0140959334341715E-11</v>
      </c>
    </row>
    <row r="85" spans="2:5" x14ac:dyDescent="0.3">
      <c r="B85" s="68">
        <v>5800</v>
      </c>
      <c r="C85" s="29" t="s">
        <v>118</v>
      </c>
      <c r="D85" s="79">
        <v>1000</v>
      </c>
      <c r="E85" s="85">
        <v>1.0140959334341713E-3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1.0140959334341715E-11</v>
      </c>
    </row>
    <row r="87" spans="2:5" x14ac:dyDescent="0.3">
      <c r="B87" s="73"/>
      <c r="C87" s="36" t="s">
        <v>120</v>
      </c>
      <c r="D87" s="48">
        <f>SUM(D78:D86)</f>
        <v>986100.00003999984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6" t="s">
        <v>121</v>
      </c>
      <c r="C89" s="136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1600000</v>
      </c>
      <c r="E90" s="78">
        <v>0.81070140446108552</v>
      </c>
    </row>
    <row r="91" spans="2:5" x14ac:dyDescent="0.3">
      <c r="B91" s="15">
        <v>6200</v>
      </c>
      <c r="C91" s="26" t="s">
        <v>123</v>
      </c>
      <c r="D91" s="103">
        <v>373599.64</v>
      </c>
      <c r="E91" s="85">
        <v>0.18929859553384748</v>
      </c>
    </row>
    <row r="92" spans="2:5" x14ac:dyDescent="0.3">
      <c r="B92" s="67">
        <v>6300</v>
      </c>
      <c r="C92" s="62" t="s">
        <v>124</v>
      </c>
      <c r="D92" s="77">
        <v>1.0000000000000001E-5</v>
      </c>
      <c r="E92" s="78">
        <v>5.066883777881785E-12</v>
      </c>
    </row>
    <row r="93" spans="2:5" x14ac:dyDescent="0.3">
      <c r="B93" s="73"/>
      <c r="C93" s="36" t="s">
        <v>125</v>
      </c>
      <c r="D93" s="48">
        <f>SUM(D90:D92)</f>
        <v>1973599.6400100002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6" t="s">
        <v>126</v>
      </c>
      <c r="C95" s="136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9.9999999999999995E-7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9.9999999999999995E-7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9.9999999999999995E-7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9.9999999999999995E-7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9.9999999999999995E-7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9.9999999999999995E-7</v>
      </c>
    </row>
    <row r="102" spans="2:9" x14ac:dyDescent="0.3">
      <c r="B102" s="69">
        <v>7900</v>
      </c>
      <c r="C102" s="66" t="s">
        <v>133</v>
      </c>
      <c r="D102" s="77">
        <v>9.9999999999999995E-7</v>
      </c>
      <c r="E102" s="100">
        <v>9.9999999999999995E-7</v>
      </c>
    </row>
    <row r="103" spans="2:9" x14ac:dyDescent="0.3">
      <c r="B103" s="73"/>
      <c r="C103" s="36" t="s">
        <v>134</v>
      </c>
      <c r="D103" s="48">
        <v>6.999999999999999E-6</v>
      </c>
      <c r="E103" s="81">
        <v>6.999999999999999E-6</v>
      </c>
    </row>
    <row r="104" spans="2:9" x14ac:dyDescent="0.3">
      <c r="B104" s="6"/>
      <c r="C104" s="6"/>
      <c r="D104" s="3"/>
      <c r="E104" s="9"/>
    </row>
    <row r="105" spans="2:9" x14ac:dyDescent="0.3">
      <c r="B105" s="136" t="s">
        <v>135</v>
      </c>
      <c r="C105" s="136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4"/>
      <c r="I110" s="134"/>
    </row>
    <row r="111" spans="2:9" x14ac:dyDescent="0.3">
      <c r="B111" s="136" t="s">
        <v>139</v>
      </c>
      <c r="C111" s="136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100000</v>
      </c>
      <c r="E112" s="100">
        <v>0.99999999994000044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9.9999999994000043E-12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f>SUM(D112:D118)</f>
        <v>100000.00000599996</v>
      </c>
      <c r="E119" s="81">
        <f>SUM(E112:E118)</f>
        <v>1.00000499995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14298444.000040002</v>
      </c>
      <c r="H122" s="67">
        <v>133</v>
      </c>
      <c r="I122" s="106">
        <v>107507.09774466167</v>
      </c>
      <c r="J122" s="24"/>
      <c r="K122" s="107">
        <v>6</v>
      </c>
      <c r="L122" s="107">
        <v>1</v>
      </c>
      <c r="M122" s="107">
        <v>5</v>
      </c>
      <c r="N122" s="69" t="s">
        <v>249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7"/>
      <c r="E149" s="137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/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247</v>
      </c>
      <c r="B1" s="50" t="s">
        <v>196</v>
      </c>
      <c r="C1" s="50" t="s">
        <v>2</v>
      </c>
      <c r="D1" s="50" t="s">
        <v>3</v>
      </c>
    </row>
    <row r="2" spans="1:4" ht="15" x14ac:dyDescent="0.25">
      <c r="A2" s="108" t="s">
        <v>197</v>
      </c>
      <c r="B2" s="72"/>
      <c r="C2" s="38">
        <v>1.9999999999999999E-6</v>
      </c>
      <c r="D2" s="96">
        <v>7.2462119340125411E-14</v>
      </c>
    </row>
    <row r="3" spans="1:4" x14ac:dyDescent="0.3">
      <c r="A3" s="109" t="s">
        <v>198</v>
      </c>
      <c r="B3" s="110" t="s">
        <v>199</v>
      </c>
      <c r="C3" s="111">
        <v>9.9999999999999995E-7</v>
      </c>
      <c r="D3" s="112">
        <v>3.6231059670062706E-14</v>
      </c>
    </row>
    <row r="4" spans="1:4" ht="15" x14ac:dyDescent="0.25">
      <c r="A4" s="113" t="s">
        <v>200</v>
      </c>
      <c r="B4" s="114" t="s">
        <v>201</v>
      </c>
      <c r="C4" s="46">
        <v>9.9999999999999995E-7</v>
      </c>
      <c r="D4" s="115">
        <v>3.6231059670062706E-14</v>
      </c>
    </row>
    <row r="5" spans="1:4" x14ac:dyDescent="0.3">
      <c r="A5" s="116" t="s">
        <v>202</v>
      </c>
      <c r="B5" s="116"/>
      <c r="C5" s="77">
        <v>27600628.000006989</v>
      </c>
      <c r="D5" s="78">
        <v>0.99999999999945688</v>
      </c>
    </row>
    <row r="6" spans="1:4" x14ac:dyDescent="0.3">
      <c r="A6" s="117" t="s">
        <v>203</v>
      </c>
      <c r="B6" s="118" t="s">
        <v>204</v>
      </c>
      <c r="C6" s="79">
        <v>27600628</v>
      </c>
      <c r="D6" s="80">
        <v>0.99999999999920353</v>
      </c>
    </row>
    <row r="7" spans="1:4" x14ac:dyDescent="0.3">
      <c r="A7" s="117" t="s">
        <v>205</v>
      </c>
      <c r="B7" s="118" t="s">
        <v>206</v>
      </c>
      <c r="C7" s="111">
        <v>9.9999999999999995E-7</v>
      </c>
      <c r="D7" s="80">
        <v>3.6231059670062706E-14</v>
      </c>
    </row>
    <row r="8" spans="1:4" x14ac:dyDescent="0.3">
      <c r="A8" s="119" t="s">
        <v>207</v>
      </c>
      <c r="B8" s="118" t="s">
        <v>208</v>
      </c>
      <c r="C8" s="111">
        <v>9.9999999999999995E-7</v>
      </c>
      <c r="D8" s="80">
        <v>3.6231059670062706E-14</v>
      </c>
    </row>
    <row r="9" spans="1:4" x14ac:dyDescent="0.3">
      <c r="A9" s="119" t="s">
        <v>209</v>
      </c>
      <c r="B9" s="118" t="s">
        <v>210</v>
      </c>
      <c r="C9" s="111">
        <v>9.9999999999999995E-7</v>
      </c>
      <c r="D9" s="80">
        <v>3.6231059670062706E-14</v>
      </c>
    </row>
    <row r="10" spans="1:4" x14ac:dyDescent="0.3">
      <c r="A10" s="119" t="s">
        <v>211</v>
      </c>
      <c r="B10" s="118" t="s">
        <v>212</v>
      </c>
      <c r="C10" s="111">
        <v>9.9999999999999995E-7</v>
      </c>
      <c r="D10" s="80">
        <v>3.6231059670062706E-14</v>
      </c>
    </row>
    <row r="11" spans="1:4" ht="15" x14ac:dyDescent="0.25">
      <c r="A11" s="19" t="s">
        <v>213</v>
      </c>
      <c r="B11" s="118" t="s">
        <v>214</v>
      </c>
      <c r="C11" s="111">
        <v>9.9999999999999995E-7</v>
      </c>
      <c r="D11" s="80">
        <v>3.6231059670062706E-14</v>
      </c>
    </row>
    <row r="12" spans="1:4" x14ac:dyDescent="0.3">
      <c r="A12" s="119" t="s">
        <v>215</v>
      </c>
      <c r="B12" s="118" t="s">
        <v>216</v>
      </c>
      <c r="C12" s="111">
        <v>9.9999999999999995E-7</v>
      </c>
      <c r="D12" s="80">
        <v>3.6231059670062706E-14</v>
      </c>
    </row>
    <row r="13" spans="1:4" x14ac:dyDescent="0.3">
      <c r="A13" s="119" t="s">
        <v>217</v>
      </c>
      <c r="B13" s="118" t="s">
        <v>218</v>
      </c>
      <c r="C13" s="111">
        <v>9.9999999999999995E-7</v>
      </c>
      <c r="D13" s="80">
        <v>3.6231059670062706E-14</v>
      </c>
    </row>
    <row r="14" spans="1:4" ht="15" x14ac:dyDescent="0.25">
      <c r="A14" s="42" t="s">
        <v>219</v>
      </c>
      <c r="B14" s="120"/>
      <c r="C14" s="77">
        <v>3.0000000000000001E-6</v>
      </c>
      <c r="D14" s="78">
        <v>1.0869317901018812E-13</v>
      </c>
    </row>
    <row r="15" spans="1:4" ht="15" x14ac:dyDescent="0.25">
      <c r="A15" s="119" t="s">
        <v>220</v>
      </c>
      <c r="B15" s="118" t="s">
        <v>221</v>
      </c>
      <c r="C15" s="111">
        <v>9.9999999999999995E-7</v>
      </c>
      <c r="D15" s="80">
        <v>3.6231059670062706E-14</v>
      </c>
    </row>
    <row r="16" spans="1:4" x14ac:dyDescent="0.3">
      <c r="A16" s="117" t="s">
        <v>222</v>
      </c>
      <c r="B16" s="118" t="s">
        <v>223</v>
      </c>
      <c r="C16" s="111">
        <v>9.9999999999999995E-7</v>
      </c>
      <c r="D16" s="80">
        <v>3.6231059670062706E-14</v>
      </c>
    </row>
    <row r="17" spans="1:4" ht="15" x14ac:dyDescent="0.25">
      <c r="A17" s="119" t="s">
        <v>224</v>
      </c>
      <c r="B17" s="118" t="s">
        <v>225</v>
      </c>
      <c r="C17" s="111">
        <v>9.9999999999999995E-7</v>
      </c>
      <c r="D17" s="80">
        <v>3.6231059670062706E-14</v>
      </c>
    </row>
    <row r="18" spans="1:4" ht="15" x14ac:dyDescent="0.25">
      <c r="A18" s="42" t="s">
        <v>226</v>
      </c>
      <c r="B18" s="120"/>
      <c r="C18" s="77">
        <v>1.9999999999999999E-6</v>
      </c>
      <c r="D18" s="78">
        <v>7.2462119340125411E-14</v>
      </c>
    </row>
    <row r="19" spans="1:4" x14ac:dyDescent="0.3">
      <c r="A19" s="119" t="s">
        <v>227</v>
      </c>
      <c r="B19" s="118" t="s">
        <v>228</v>
      </c>
      <c r="C19" s="111">
        <v>9.9999999999999995E-7</v>
      </c>
      <c r="D19" s="80">
        <v>3.6231059670062706E-14</v>
      </c>
    </row>
    <row r="20" spans="1:4" ht="15" x14ac:dyDescent="0.25">
      <c r="A20" s="24" t="s">
        <v>229</v>
      </c>
      <c r="B20" s="121" t="s">
        <v>230</v>
      </c>
      <c r="C20" s="46">
        <v>9.9999999999999995E-7</v>
      </c>
      <c r="D20" s="122">
        <v>3.6231059670062706E-14</v>
      </c>
    </row>
    <row r="21" spans="1:4" ht="15" x14ac:dyDescent="0.25">
      <c r="A21" s="42" t="s">
        <v>231</v>
      </c>
      <c r="B21" s="120"/>
      <c r="C21" s="77">
        <v>3.9999999999999998E-6</v>
      </c>
      <c r="D21" s="78">
        <v>1.4492423868025082E-13</v>
      </c>
    </row>
    <row r="22" spans="1:4" ht="15" x14ac:dyDescent="0.25">
      <c r="A22" s="117" t="s">
        <v>7</v>
      </c>
      <c r="B22" s="118" t="s">
        <v>232</v>
      </c>
      <c r="C22" s="111">
        <v>9.9999999999999995E-7</v>
      </c>
      <c r="D22" s="80">
        <v>3.6231059670062706E-14</v>
      </c>
    </row>
    <row r="23" spans="1:4" ht="15" x14ac:dyDescent="0.25">
      <c r="A23" s="119" t="s">
        <v>233</v>
      </c>
      <c r="B23" s="118" t="s">
        <v>234</v>
      </c>
      <c r="C23" s="111">
        <v>9.9999999999999995E-7</v>
      </c>
      <c r="D23" s="80">
        <v>3.6231059670062706E-14</v>
      </c>
    </row>
    <row r="24" spans="1:4" x14ac:dyDescent="0.3">
      <c r="A24" s="19" t="s">
        <v>235</v>
      </c>
      <c r="B24" s="118" t="s">
        <v>236</v>
      </c>
      <c r="C24" s="111">
        <v>9.9999999999999995E-7</v>
      </c>
      <c r="D24" s="80">
        <v>3.6231059670062706E-14</v>
      </c>
    </row>
    <row r="25" spans="1:4" x14ac:dyDescent="0.3">
      <c r="A25" s="119" t="s">
        <v>237</v>
      </c>
      <c r="B25" s="118" t="s">
        <v>238</v>
      </c>
      <c r="C25" s="111">
        <v>9.9999999999999995E-7</v>
      </c>
      <c r="D25" s="80">
        <v>3.6231059670062706E-14</v>
      </c>
    </row>
    <row r="26" spans="1:4" ht="15" x14ac:dyDescent="0.25">
      <c r="A26" s="42" t="s">
        <v>239</v>
      </c>
      <c r="B26" s="120"/>
      <c r="C26" s="77">
        <v>9.9999999999999995E-7</v>
      </c>
      <c r="D26" s="78">
        <v>3.6231059670062706E-14</v>
      </c>
    </row>
    <row r="27" spans="1:4" ht="15" x14ac:dyDescent="0.25">
      <c r="A27" s="24" t="s">
        <v>240</v>
      </c>
      <c r="B27" s="121" t="s">
        <v>241</v>
      </c>
      <c r="C27" s="46">
        <v>9.9999999999999995E-7</v>
      </c>
      <c r="D27" s="122">
        <v>3.6231059670062706E-14</v>
      </c>
    </row>
    <row r="28" spans="1:4" x14ac:dyDescent="0.3">
      <c r="A28" s="123" t="s">
        <v>242</v>
      </c>
      <c r="B28" s="72" t="s">
        <v>243</v>
      </c>
      <c r="C28" s="38">
        <v>9.9999999999999995E-7</v>
      </c>
      <c r="D28" s="124">
        <v>3.6231059670062706E-14</v>
      </c>
    </row>
    <row r="29" spans="1:4" x14ac:dyDescent="0.3">
      <c r="A29" s="65" t="s">
        <v>244</v>
      </c>
      <c r="B29" s="72" t="s">
        <v>245</v>
      </c>
      <c r="C29" s="38">
        <v>9.9999999999999995E-7</v>
      </c>
      <c r="D29" s="124">
        <v>3.6231059670062706E-14</v>
      </c>
    </row>
    <row r="30" spans="1:4" x14ac:dyDescent="0.3">
      <c r="A30" s="123" t="s">
        <v>195</v>
      </c>
      <c r="B30" s="72" t="s">
        <v>246</v>
      </c>
      <c r="C30" s="38">
        <v>9.9999999999999995E-7</v>
      </c>
      <c r="D30" s="124">
        <v>3.6231059670062706E-14</v>
      </c>
    </row>
    <row r="31" spans="1:4" x14ac:dyDescent="0.3">
      <c r="A31" s="50" t="s">
        <v>9</v>
      </c>
      <c r="B31" s="50"/>
      <c r="C31" s="55">
        <f>+C5+C14</f>
        <v>27600628.000009988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RowHeight="14.4" x14ac:dyDescent="0.3"/>
  <cols>
    <col min="1" max="1" width="44.6640625" customWidth="1"/>
    <col min="2" max="2" width="19.33203125" customWidth="1"/>
    <col min="3" max="3" width="12.88671875" customWidth="1"/>
  </cols>
  <sheetData>
    <row r="1" spans="1:3" ht="15" x14ac:dyDescent="0.25">
      <c r="A1" s="50" t="s">
        <v>1</v>
      </c>
      <c r="B1" s="50" t="s">
        <v>2</v>
      </c>
      <c r="C1" s="50" t="s">
        <v>3</v>
      </c>
    </row>
    <row r="2" spans="1:3" ht="15" x14ac:dyDescent="0.25">
      <c r="A2" s="57" t="s">
        <v>4</v>
      </c>
      <c r="B2" s="131">
        <v>24315928.359999999</v>
      </c>
      <c r="C2" s="52">
        <v>0.88099185134479985</v>
      </c>
    </row>
    <row r="3" spans="1:3" ht="15" x14ac:dyDescent="0.25">
      <c r="A3" s="128" t="s">
        <v>5</v>
      </c>
      <c r="B3" s="103">
        <v>2959699.64</v>
      </c>
      <c r="C3" s="54">
        <v>0.10723305426238465</v>
      </c>
    </row>
    <row r="4" spans="1:3" x14ac:dyDescent="0.3">
      <c r="A4" s="57" t="s">
        <v>6</v>
      </c>
      <c r="B4" s="77">
        <v>100000</v>
      </c>
      <c r="C4" s="52">
        <v>3.6231059670090255E-3</v>
      </c>
    </row>
    <row r="5" spans="1:3" ht="15" x14ac:dyDescent="0.25">
      <c r="A5" s="128" t="s">
        <v>7</v>
      </c>
      <c r="B5" s="132">
        <v>225000</v>
      </c>
      <c r="C5" s="54">
        <v>8.1519884257703068E-3</v>
      </c>
    </row>
    <row r="6" spans="1:3" ht="15" x14ac:dyDescent="0.25">
      <c r="A6" s="57" t="s">
        <v>8</v>
      </c>
      <c r="B6" s="45">
        <v>9.9999999999999995E-7</v>
      </c>
      <c r="C6" s="52">
        <v>3.6231059670090253E-14</v>
      </c>
    </row>
    <row r="7" spans="1:3" ht="15" x14ac:dyDescent="0.25">
      <c r="A7" s="50" t="s">
        <v>9</v>
      </c>
      <c r="B7" s="59">
        <f>SUM(B2:B6)</f>
        <v>27600628.000000998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2016-09-29T20:41:15Z</dcterms:modified>
</cp:coreProperties>
</file>