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22116" windowHeight="8820"/>
  </bookViews>
  <sheets>
    <sheet name="CRI" sheetId="1" r:id="rId1"/>
    <sheet name="CRI 2do nivel" sheetId="3" r:id="rId2"/>
    <sheet name="Participaciones y Aportaciones" sheetId="5" r:id="rId3"/>
  </sheets>
  <calcPr calcId="144525"/>
</workbook>
</file>

<file path=xl/calcChain.xml><?xml version="1.0" encoding="utf-8"?>
<calcChain xmlns="http://schemas.openxmlformats.org/spreadsheetml/2006/main">
  <c r="B11" i="1" l="1"/>
  <c r="B10" i="1"/>
  <c r="B8" i="1"/>
  <c r="B3" i="1"/>
  <c r="C8" i="5" l="1"/>
  <c r="C5" i="5"/>
  <c r="C2" i="5"/>
  <c r="C10" i="5" l="1"/>
  <c r="D4" i="5" s="1"/>
  <c r="D7" i="5"/>
  <c r="D2" i="5" l="1"/>
  <c r="D6" i="5"/>
  <c r="D3" i="5"/>
  <c r="D8" i="5"/>
  <c r="D9" i="5"/>
  <c r="D5" i="5"/>
  <c r="D10" i="5" l="1"/>
  <c r="E50" i="3"/>
  <c r="E43" i="3"/>
  <c r="E39" i="3"/>
  <c r="B9" i="1" s="1"/>
  <c r="E35" i="3"/>
  <c r="E31" i="3"/>
  <c r="B7" i="1" s="1"/>
  <c r="E27" i="3"/>
  <c r="B6" i="1" s="1"/>
  <c r="E20" i="3"/>
  <c r="B5" i="1" s="1"/>
  <c r="E17" i="3"/>
  <c r="B4" i="1" s="1"/>
  <c r="E11" i="3"/>
  <c r="E2" i="3"/>
  <c r="B2" i="1" s="1"/>
  <c r="E53" i="3" l="1"/>
  <c r="B12" i="1" l="1"/>
  <c r="B14" i="1" l="1"/>
  <c r="C10" i="1"/>
  <c r="C6" i="1"/>
  <c r="C2" i="1"/>
  <c r="C9" i="1"/>
  <c r="C5" i="1"/>
  <c r="C8" i="1"/>
  <c r="C4" i="1"/>
  <c r="C11" i="1"/>
  <c r="C7" i="1"/>
  <c r="C3" i="1"/>
  <c r="C12" i="1" l="1"/>
</calcChain>
</file>

<file path=xl/sharedStrings.xml><?xml version="1.0" encoding="utf-8"?>
<sst xmlns="http://schemas.openxmlformats.org/spreadsheetml/2006/main" count="80" uniqueCount="60">
  <si>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</si>
  <si>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</si>
  <si>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</si>
  <si>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</si>
  <si>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</si>
  <si>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</si>
  <si>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</si>
  <si>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</si>
  <si>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</si>
  <si>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</si>
  <si>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</si>
  <si>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</si>
  <si>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Rubros</t>
  </si>
  <si>
    <t>%</t>
  </si>
  <si>
    <t>Impuestos Sobre el Patrimonio</t>
  </si>
  <si>
    <t>Impuestos sobre Nóminas y Asimilables</t>
  </si>
  <si>
    <t>Impuestos Ecológicos</t>
  </si>
  <si>
    <t>Accesorios</t>
  </si>
  <si>
    <t>Otros Impuestos</t>
  </si>
  <si>
    <t>Aportaciones para Fondos de Vivienda</t>
  </si>
  <si>
    <t>Cuotas para el Seguro Social</t>
  </si>
  <si>
    <t>Cuotas de Ahorro para el Retiro</t>
  </si>
  <si>
    <t>Contribución de Mejoras por Obras Públicas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</si>
  <si>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</si>
  <si>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</si>
  <si>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</si>
  <si>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</si>
  <si>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</si>
  <si>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Ingresos por Ventas de Bienes y Servicios de Organismos Descentralizados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</si>
  <si>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</si>
  <si>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</si>
  <si>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</si>
  <si>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</si>
  <si>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</si>
  <si>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</si>
  <si>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</si>
  <si>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</si>
  <si>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</si>
  <si>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</si>
  <si>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</si>
  <si>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Endeudamiento Interno</t>
  </si>
  <si>
    <t>Impuestos Sobre la Producción, el Consumo y las Transacciones</t>
  </si>
  <si>
    <t>Impuestos al Comercio Exterior</t>
  </si>
  <si>
    <t>Impuestos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</si>
  <si>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</si>
  <si>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</si>
  <si>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a los Hidrocarburos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</si>
  <si>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</si>
  <si>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</si>
  <si>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</si>
  <si>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>Aprovechamientos de Capital</t>
  </si>
  <si>
    <t>Aprovechamientos no Comprendidos en las Fracciones de la Ley de Ingresos Causadas en Ejercicios Fiscales Anteriores Pendientes de Liquidación o Pago</t>
  </si>
  <si>
    <t>Ingresos de Operación de Entidades Paraestatales Empresariales</t>
  </si>
  <si>
    <t>Ingresos por Ventas de Bienes y Servicios Producidos en Establecimientos del Gobierno Central</t>
  </si>
  <si>
    <t>Ayudas Sociales</t>
  </si>
  <si>
    <t>Transferencias a Fideicomisos, Mandatos y Análogos</t>
  </si>
  <si>
    <t>Endeudamiento Externo</t>
  </si>
  <si>
    <t>Total de Ingresos</t>
  </si>
  <si>
    <t>Clasificador por Rubros de Ingresos Contenido en la Ley de Ingresos 2017</t>
  </si>
  <si>
    <r>
      <t xml:space="preserve">La sumatoria de los rubros contenidos en el presupuesto de ingresos de la Ley de Ingresos del municipio de Castaños para el ejercicio fiscal 2017 es por un total de </t>
    </r>
    <r>
      <rPr>
        <sz val="7.5"/>
        <color theme="1"/>
        <rFont val="Calibri"/>
        <family val="2"/>
      </rPr>
      <t xml:space="preserve">$73,924,317.92, que difiere con la cantidad contenida en el decreto 638 por $29.95, el cual presenta un importe total de $73,924,347.87.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</si>
</sst>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  <font>
      <sz val="7.5"/>
      <color rgb="FF000000"/>
      <name val="Calibri"/>
      <family val="2"/>
    </font>
    <font>
      <sz val="7.5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9" fillId="0" borderId="0"/>
  </cellStyleXfs>
  <cellXfs count="42">
    <xf numFmtId="0" fontId="0" fillId="0" borderId="0" xfId="0"/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8" fontId="2" fillId="0" borderId="0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3" fillId="3" borderId="6" xfId="1" applyNumberFormat="1" applyFont="1" applyFill="1" applyBorder="1" applyAlignment="1">
      <alignment horizontal="center" vertical="center" wrapText="1"/>
    </xf>
    <xf numFmtId="10" fontId="4" fillId="2" borderId="3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right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" borderId="0" xfId="0" applyFont="1" applyFill="1"/>
    <xf numFmtId="44" fontId="8" fillId="3" borderId="0" xfId="2" applyFont="1" applyFill="1"/>
    <xf numFmtId="44" fontId="6" fillId="2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3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44" fontId="8" fillId="3" borderId="6" xfId="2" applyFont="1" applyFill="1" applyBorder="1"/>
    <xf numFmtId="44" fontId="8" fillId="0" borderId="6" xfId="2" applyFont="1" applyBorder="1"/>
    <xf numFmtId="44" fontId="8" fillId="0" borderId="6" xfId="2" applyFont="1" applyFill="1" applyBorder="1"/>
    <xf numFmtId="44" fontId="6" fillId="2" borderId="3" xfId="0" applyNumberFormat="1" applyFont="1" applyFill="1" applyBorder="1"/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9">
    <cellStyle name="Buena 2" xfId="14"/>
    <cellStyle name="Incorrecto 2" xfId="15"/>
    <cellStyle name="Millares 2" xfId="3"/>
    <cellStyle name="Millares 3" xfId="4"/>
    <cellStyle name="Moneda" xfId="2" builtinId="4"/>
    <cellStyle name="Moneda 2" xfId="5"/>
    <cellStyle name="Moneda 2 2" xfId="16"/>
    <cellStyle name="Moneda 3" xfId="6"/>
    <cellStyle name="Normal" xfId="0" builtinId="0"/>
    <cellStyle name="Normal 2" xfId="7"/>
    <cellStyle name="Normal 2 2" xfId="8"/>
    <cellStyle name="Normal 2 3" xfId="17"/>
    <cellStyle name="Normal 3" xfId="9"/>
    <cellStyle name="Normal 3 2" xfId="18"/>
    <cellStyle name="Normal 4" xfId="10"/>
    <cellStyle name="Normal 4 2" xfId="11"/>
    <cellStyle name="Normal 4 3" xfId="12"/>
    <cellStyle name="Normal 5" xfId="13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D09B0F"/>
      <color rgb="FFEFDEAF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C8161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CRI!$B$2:$B$11</c:f>
              <c:numCache>
                <c:formatCode>_("$"* #,##0.00_);_("$"* \(#,##0.00\);_("$"* "-"??_);_(@_)</c:formatCode>
                <c:ptCount val="10"/>
                <c:pt idx="0">
                  <c:v>10092104.890050003</c:v>
                </c:pt>
                <c:pt idx="1">
                  <c:v>5.0000000000000002E-5</c:v>
                </c:pt>
                <c:pt idx="2">
                  <c:v>1307.20001</c:v>
                </c:pt>
                <c:pt idx="3">
                  <c:v>3457654.6600200003</c:v>
                </c:pt>
                <c:pt idx="4">
                  <c:v>418107.49002000003</c:v>
                </c:pt>
                <c:pt idx="5">
                  <c:v>1369101.0700100001</c:v>
                </c:pt>
                <c:pt idx="6">
                  <c:v>3.0000000000000004E-5</c:v>
                </c:pt>
                <c:pt idx="7">
                  <c:v>58586042.610000007</c:v>
                </c:pt>
                <c:pt idx="8">
                  <c:v>6.0000000000000002E-5</c:v>
                </c:pt>
                <c:pt idx="9">
                  <c:v>2.0000000000000002E-5</c:v>
                </c:pt>
              </c:numCache>
            </c:numRef>
          </c:val>
        </c:ser>
        <c:ser>
          <c:idx val="1"/>
          <c:order val="1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CRI!$C$2:$C$11</c:f>
              <c:numCache>
                <c:formatCode>0.00%</c:formatCode>
                <c:ptCount val="10"/>
                <c:pt idx="0">
                  <c:v>0.13651941842648715</c:v>
                </c:pt>
                <c:pt idx="1">
                  <c:v>6.7636741747048336E-13</c:v>
                </c:pt>
                <c:pt idx="2">
                  <c:v>1.7682949897621801E-5</c:v>
                </c:pt>
                <c:pt idx="3">
                  <c:v>4.6772899058050196E-2</c:v>
                </c:pt>
                <c:pt idx="4">
                  <c:v>5.6558856649978661E-3</c:v>
                </c:pt>
                <c:pt idx="5">
                  <c:v>1.8520307099574786E-2</c:v>
                </c:pt>
                <c:pt idx="6">
                  <c:v>4.0582045048229006E-13</c:v>
                </c:pt>
                <c:pt idx="7">
                  <c:v>0.79251380679882799</c:v>
                </c:pt>
                <c:pt idx="8">
                  <c:v>8.1164090096458002E-13</c:v>
                </c:pt>
                <c:pt idx="9">
                  <c:v>2.7054696698819336E-13</c:v>
                </c:pt>
              </c:numCache>
            </c:numRef>
          </c:val>
        </c:ser>
        <c:ser>
          <c:idx val="2"/>
          <c:order val="2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CRI!$D$2:$D$11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1383808"/>
        <c:axId val="81385344"/>
      </c:barChart>
      <c:catAx>
        <c:axId val="8138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s-MX"/>
          </a:p>
        </c:txPr>
        <c:crossAx val="81385344"/>
        <c:crosses val="autoZero"/>
        <c:auto val="1"/>
        <c:lblAlgn val="l"/>
        <c:lblOffset val="100"/>
        <c:noMultiLvlLbl val="0"/>
      </c:catAx>
      <c:valAx>
        <c:axId val="8138534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813838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14</xdr:row>
      <xdr:rowOff>92710</xdr:rowOff>
    </xdr:from>
    <xdr:to>
      <xdr:col>8</xdr:col>
      <xdr:colOff>292101</xdr:colOff>
      <xdr:row>34</xdr:row>
      <xdr:rowOff>167640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Normal="100" workbookViewId="0">
      <selection activeCell="J17" sqref="J17"/>
    </sheetView>
  </sheetViews>
  <sheetFormatPr baseColWidth="10" defaultRowHeight="14.4" x14ac:dyDescent="0.3"/>
  <cols>
    <col min="1" max="1" width="45.6640625" bestFit="1" customWidth="1"/>
    <col min="2" max="2" width="14.5546875" bestFit="1" customWidth="1"/>
    <col min="3" max="3" width="8" bestFit="1" customWidth="1"/>
  </cols>
  <sheetData>
    <row r="1" spans="1:7" ht="15.6" thickTop="1" thickBot="1" x14ac:dyDescent="0.35">
      <c r="A1" s="10" t="s">
        <v>12</v>
      </c>
      <c r="B1" s="10" t="s">
        <v>0</v>
      </c>
      <c r="C1" s="6" t="s">
        <v>13</v>
      </c>
    </row>
    <row r="2" spans="1:7" ht="15" thickTop="1" x14ac:dyDescent="0.3">
      <c r="A2" s="13" t="s">
        <v>1</v>
      </c>
      <c r="B2" s="11">
        <f>'CRI 2do nivel'!E2</f>
        <v>10092104.890050003</v>
      </c>
      <c r="C2" s="7">
        <f>B2/B12</f>
        <v>0.13651941842648715</v>
      </c>
    </row>
    <row r="3" spans="1:7" ht="15" thickBot="1" x14ac:dyDescent="0.35">
      <c r="A3" s="13" t="s">
        <v>2</v>
      </c>
      <c r="B3" s="11">
        <f>'CRI 2do nivel'!E11</f>
        <v>5.0000000000000002E-5</v>
      </c>
      <c r="C3" s="7">
        <f>B3/B12</f>
        <v>6.7636741747048336E-13</v>
      </c>
      <c r="E3" s="5"/>
    </row>
    <row r="4" spans="1:7" ht="15" thickTop="1" x14ac:dyDescent="0.3">
      <c r="A4" s="13" t="s">
        <v>3</v>
      </c>
      <c r="B4" s="11">
        <f>'CRI 2do nivel'!E17</f>
        <v>1307.20001</v>
      </c>
      <c r="C4" s="8">
        <f>B4/B12</f>
        <v>1.7682949897621801E-5</v>
      </c>
      <c r="D4" s="2"/>
      <c r="E4" s="2"/>
      <c r="F4" s="2"/>
      <c r="G4" s="2"/>
    </row>
    <row r="5" spans="1:7" x14ac:dyDescent="0.3">
      <c r="A5" s="13" t="s">
        <v>4</v>
      </c>
      <c r="B5" s="11">
        <f>'CRI 2do nivel'!E20</f>
        <v>3457654.6600200003</v>
      </c>
      <c r="C5" s="8">
        <f>B5/B12</f>
        <v>4.6772899058050196E-2</v>
      </c>
      <c r="D5" s="2"/>
      <c r="E5" s="2"/>
      <c r="F5" s="2"/>
      <c r="G5" s="2"/>
    </row>
    <row r="6" spans="1:7" x14ac:dyDescent="0.3">
      <c r="A6" s="13" t="s">
        <v>5</v>
      </c>
      <c r="B6" s="11">
        <f>'CRI 2do nivel'!E27</f>
        <v>418107.49002000003</v>
      </c>
      <c r="C6" s="8">
        <f>B6/B12</f>
        <v>5.6558856649978661E-3</v>
      </c>
      <c r="D6" s="2"/>
      <c r="E6" s="2"/>
      <c r="F6" s="2"/>
      <c r="G6" s="2"/>
    </row>
    <row r="7" spans="1:7" ht="15" thickBot="1" x14ac:dyDescent="0.35">
      <c r="A7" s="13" t="s">
        <v>6</v>
      </c>
      <c r="B7" s="11">
        <f>'CRI 2do nivel'!E31</f>
        <v>1369101.0700100001</v>
      </c>
      <c r="C7" s="7">
        <f>B7/B12</f>
        <v>1.8520307099574786E-2</v>
      </c>
      <c r="D7" s="1"/>
      <c r="E7" s="2"/>
      <c r="F7" s="2"/>
      <c r="G7" s="2"/>
    </row>
    <row r="8" spans="1:7" x14ac:dyDescent="0.3">
      <c r="A8" s="13" t="s">
        <v>7</v>
      </c>
      <c r="B8" s="11">
        <f>'CRI 2do nivel'!E35</f>
        <v>3.0000000000000004E-5</v>
      </c>
      <c r="C8" s="7">
        <f>B8/B12</f>
        <v>4.0582045048229006E-13</v>
      </c>
      <c r="D8" s="3"/>
      <c r="E8" s="2"/>
      <c r="F8" s="2"/>
      <c r="G8" s="2"/>
    </row>
    <row r="9" spans="1:7" ht="15" thickBot="1" x14ac:dyDescent="0.35">
      <c r="A9" s="13" t="s">
        <v>8</v>
      </c>
      <c r="B9" s="11">
        <f>'CRI 2do nivel'!E39</f>
        <v>58586042.610000007</v>
      </c>
      <c r="C9" s="7">
        <f>B9/B12</f>
        <v>0.79251380679882799</v>
      </c>
      <c r="D9" s="2"/>
      <c r="E9" s="1"/>
      <c r="F9" s="2"/>
      <c r="G9" s="2"/>
    </row>
    <row r="10" spans="1:7" x14ac:dyDescent="0.3">
      <c r="A10" s="13" t="s">
        <v>9</v>
      </c>
      <c r="B10" s="11">
        <f>'CRI 2do nivel'!E43</f>
        <v>6.0000000000000002E-5</v>
      </c>
      <c r="C10" s="7">
        <f>B10/B12</f>
        <v>8.1164090096458002E-13</v>
      </c>
      <c r="D10" s="2"/>
      <c r="E10" s="3"/>
      <c r="F10" s="2"/>
      <c r="G10" s="2"/>
    </row>
    <row r="11" spans="1:7" ht="15" thickBot="1" x14ac:dyDescent="0.35">
      <c r="A11" s="13" t="s">
        <v>10</v>
      </c>
      <c r="B11" s="11">
        <f>'CRI 2do nivel'!E50</f>
        <v>2.0000000000000002E-5</v>
      </c>
      <c r="C11" s="7">
        <f>B11/B12</f>
        <v>2.7054696698819336E-13</v>
      </c>
      <c r="D11" s="2"/>
      <c r="E11" s="2"/>
      <c r="F11" s="1"/>
      <c r="G11" s="2"/>
    </row>
    <row r="12" spans="1:7" ht="15.6" thickTop="1" thickBot="1" x14ac:dyDescent="0.35">
      <c r="A12" s="10" t="s">
        <v>11</v>
      </c>
      <c r="B12" s="12">
        <f>SUM(B2:B11)</f>
        <v>73924317.920270011</v>
      </c>
      <c r="C12" s="9">
        <f>SUM(C2:C11)</f>
        <v>1</v>
      </c>
      <c r="D12" s="2"/>
      <c r="E12" s="2"/>
      <c r="F12" s="2"/>
      <c r="G12" s="2"/>
    </row>
    <row r="13" spans="1:7" ht="15" thickTop="1" x14ac:dyDescent="0.3"/>
    <row r="14" spans="1:7" x14ac:dyDescent="0.3">
      <c r="B14" s="4">
        <f>B9/B12</f>
        <v>0.79251380679882799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5"/>
  <sheetViews>
    <sheetView showGridLines="0" topLeftCell="A49" zoomScaleNormal="100" workbookViewId="0">
      <selection activeCell="I21" sqref="I21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39" t="s">
        <v>58</v>
      </c>
      <c r="B1" s="39"/>
      <c r="C1" s="39"/>
      <c r="D1" s="39"/>
      <c r="E1" s="39"/>
    </row>
    <row r="2" spans="1:5" x14ac:dyDescent="0.3">
      <c r="A2" s="20">
        <v>1</v>
      </c>
      <c r="B2" s="20" t="s">
        <v>1</v>
      </c>
      <c r="C2" s="20"/>
      <c r="D2" s="20"/>
      <c r="E2" s="21">
        <f>SUM(E3:E10)</f>
        <v>10092104.890050003</v>
      </c>
    </row>
    <row r="3" spans="1:5" x14ac:dyDescent="0.3">
      <c r="A3" s="15"/>
      <c r="B3" s="15">
        <v>2</v>
      </c>
      <c r="C3" s="15" t="s">
        <v>14</v>
      </c>
      <c r="D3" s="15"/>
      <c r="E3" s="16">
        <v>9551928.6899999995</v>
      </c>
    </row>
    <row r="4" spans="1:5" x14ac:dyDescent="0.3">
      <c r="A4" s="15"/>
      <c r="B4" s="15">
        <v>3</v>
      </c>
      <c r="C4" s="15" t="s">
        <v>41</v>
      </c>
      <c r="D4" s="15"/>
      <c r="E4" s="16">
        <v>1.0000000000000001E-5</v>
      </c>
    </row>
    <row r="5" spans="1:5" x14ac:dyDescent="0.3">
      <c r="A5" s="15"/>
      <c r="B5" s="15">
        <v>4</v>
      </c>
      <c r="C5" s="15" t="s">
        <v>42</v>
      </c>
      <c r="D5" s="15"/>
      <c r="E5" s="16">
        <v>1.0000000000000001E-5</v>
      </c>
    </row>
    <row r="6" spans="1:5" x14ac:dyDescent="0.3">
      <c r="A6" s="15"/>
      <c r="B6" s="15">
        <v>5</v>
      </c>
      <c r="C6" s="15" t="s">
        <v>15</v>
      </c>
      <c r="D6" s="15"/>
      <c r="E6" s="16">
        <v>1.0000000000000001E-5</v>
      </c>
    </row>
    <row r="7" spans="1:5" x14ac:dyDescent="0.3">
      <c r="A7" s="15"/>
      <c r="B7" s="15">
        <v>6</v>
      </c>
      <c r="C7" s="15" t="s">
        <v>16</v>
      </c>
      <c r="D7" s="15"/>
      <c r="E7" s="16">
        <v>1.0000000000000001E-5</v>
      </c>
    </row>
    <row r="8" spans="1:5" x14ac:dyDescent="0.3">
      <c r="A8" s="15"/>
      <c r="B8" s="15">
        <v>7</v>
      </c>
      <c r="C8" s="15" t="s">
        <v>17</v>
      </c>
      <c r="D8" s="15"/>
      <c r="E8" s="16">
        <v>166134.65</v>
      </c>
    </row>
    <row r="9" spans="1:5" x14ac:dyDescent="0.3">
      <c r="A9" s="15"/>
      <c r="B9" s="15">
        <v>8</v>
      </c>
      <c r="C9" s="15" t="s">
        <v>18</v>
      </c>
      <c r="D9" s="15"/>
      <c r="E9" s="16">
        <v>374041.55</v>
      </c>
    </row>
    <row r="10" spans="1:5" ht="27.6" customHeight="1" x14ac:dyDescent="0.3">
      <c r="A10" s="15"/>
      <c r="B10" s="17">
        <v>9</v>
      </c>
      <c r="C10" s="37" t="s">
        <v>43</v>
      </c>
      <c r="D10" s="37"/>
      <c r="E10" s="16">
        <v>1.0000000000000001E-5</v>
      </c>
    </row>
    <row r="11" spans="1:5" x14ac:dyDescent="0.3">
      <c r="A11" s="20">
        <v>2</v>
      </c>
      <c r="B11" s="20" t="s">
        <v>2</v>
      </c>
      <c r="C11" s="20"/>
      <c r="D11" s="20"/>
      <c r="E11" s="21">
        <f>SUM(E12:E16)</f>
        <v>5.0000000000000002E-5</v>
      </c>
    </row>
    <row r="12" spans="1:5" x14ac:dyDescent="0.3">
      <c r="A12" s="15"/>
      <c r="B12" s="15">
        <v>1</v>
      </c>
      <c r="C12" s="15" t="s">
        <v>19</v>
      </c>
      <c r="D12" s="15"/>
      <c r="E12" s="16">
        <v>1.0000000000000001E-5</v>
      </c>
    </row>
    <row r="13" spans="1:5" x14ac:dyDescent="0.3">
      <c r="A13" s="15"/>
      <c r="B13" s="15">
        <v>2</v>
      </c>
      <c r="C13" s="15" t="s">
        <v>20</v>
      </c>
      <c r="D13" s="15"/>
      <c r="E13" s="16">
        <v>1.0000000000000001E-5</v>
      </c>
    </row>
    <row r="14" spans="1:5" x14ac:dyDescent="0.3">
      <c r="A14" s="15"/>
      <c r="B14" s="15">
        <v>3</v>
      </c>
      <c r="C14" s="15" t="s">
        <v>21</v>
      </c>
      <c r="D14" s="15"/>
      <c r="E14" s="16">
        <v>1.0000000000000001E-5</v>
      </c>
    </row>
    <row r="15" spans="1:5" x14ac:dyDescent="0.3">
      <c r="A15" s="15"/>
      <c r="B15" s="15">
        <v>4</v>
      </c>
      <c r="C15" s="15" t="s">
        <v>44</v>
      </c>
      <c r="D15" s="15"/>
      <c r="E15" s="16">
        <v>1.0000000000000001E-5</v>
      </c>
    </row>
    <row r="16" spans="1:5" x14ac:dyDescent="0.3">
      <c r="A16" s="15"/>
      <c r="B16" s="15">
        <v>5</v>
      </c>
      <c r="C16" s="15" t="s">
        <v>17</v>
      </c>
      <c r="D16" s="15"/>
      <c r="E16" s="16">
        <v>1.0000000000000001E-5</v>
      </c>
    </row>
    <row r="17" spans="1:5" x14ac:dyDescent="0.3">
      <c r="A17" s="20">
        <v>3</v>
      </c>
      <c r="B17" s="20" t="s">
        <v>3</v>
      </c>
      <c r="C17" s="20"/>
      <c r="D17" s="20"/>
      <c r="E17" s="21">
        <f>SUM(E18:E19)</f>
        <v>1307.20001</v>
      </c>
    </row>
    <row r="18" spans="1:5" x14ac:dyDescent="0.3">
      <c r="A18" s="15"/>
      <c r="B18" s="15">
        <v>1</v>
      </c>
      <c r="C18" s="15" t="s">
        <v>22</v>
      </c>
      <c r="D18" s="15"/>
      <c r="E18" s="16">
        <v>1307.2</v>
      </c>
    </row>
    <row r="19" spans="1:5" ht="28.2" customHeight="1" x14ac:dyDescent="0.3">
      <c r="A19" s="15"/>
      <c r="B19" s="18">
        <v>9</v>
      </c>
      <c r="C19" s="37" t="s">
        <v>45</v>
      </c>
      <c r="D19" s="37"/>
      <c r="E19" s="16">
        <v>1.0000000000000001E-5</v>
      </c>
    </row>
    <row r="20" spans="1:5" x14ac:dyDescent="0.3">
      <c r="A20" s="20">
        <v>4</v>
      </c>
      <c r="B20" s="20" t="s">
        <v>4</v>
      </c>
      <c r="C20" s="20"/>
      <c r="D20" s="20"/>
      <c r="E20" s="21">
        <f>SUM(E21:E26)</f>
        <v>3457654.6600200003</v>
      </c>
    </row>
    <row r="21" spans="1:5" s="19" customFormat="1" ht="15" customHeight="1" x14ac:dyDescent="0.3">
      <c r="A21" s="17"/>
      <c r="B21" s="17">
        <v>1</v>
      </c>
      <c r="C21" s="38" t="s">
        <v>23</v>
      </c>
      <c r="D21" s="38"/>
      <c r="E21" s="16">
        <v>1.0000000000000001E-5</v>
      </c>
    </row>
    <row r="22" spans="1:5" x14ac:dyDescent="0.3">
      <c r="A22" s="15"/>
      <c r="B22" s="15">
        <v>2</v>
      </c>
      <c r="C22" s="15" t="s">
        <v>46</v>
      </c>
      <c r="D22" s="15"/>
      <c r="E22" s="16">
        <v>90417.600000000006</v>
      </c>
    </row>
    <row r="23" spans="1:5" x14ac:dyDescent="0.3">
      <c r="A23" s="15"/>
      <c r="B23" s="15">
        <v>3</v>
      </c>
      <c r="C23" s="15" t="s">
        <v>24</v>
      </c>
      <c r="D23" s="15"/>
      <c r="E23" s="16">
        <v>2016711.63</v>
      </c>
    </row>
    <row r="24" spans="1:5" x14ac:dyDescent="0.3">
      <c r="A24" s="15"/>
      <c r="B24" s="15">
        <v>4</v>
      </c>
      <c r="C24" s="15" t="s">
        <v>25</v>
      </c>
      <c r="D24" s="15"/>
      <c r="E24" s="16">
        <v>1307864.45</v>
      </c>
    </row>
    <row r="25" spans="1:5" x14ac:dyDescent="0.3">
      <c r="A25" s="15"/>
      <c r="B25" s="15">
        <v>5</v>
      </c>
      <c r="C25" s="15" t="s">
        <v>17</v>
      </c>
      <c r="D25" s="15"/>
      <c r="E25" s="16">
        <v>42660.98</v>
      </c>
    </row>
    <row r="26" spans="1:5" ht="30" customHeight="1" x14ac:dyDescent="0.3">
      <c r="A26" s="15"/>
      <c r="B26" s="17">
        <v>9</v>
      </c>
      <c r="C26" s="37" t="s">
        <v>47</v>
      </c>
      <c r="D26" s="37"/>
      <c r="E26" s="16">
        <v>1.0000000000000001E-5</v>
      </c>
    </row>
    <row r="27" spans="1:5" x14ac:dyDescent="0.3">
      <c r="A27" s="20">
        <v>5</v>
      </c>
      <c r="B27" s="20" t="s">
        <v>5</v>
      </c>
      <c r="C27" s="20"/>
      <c r="D27" s="20"/>
      <c r="E27" s="21">
        <f>SUM(E28:E30)</f>
        <v>418107.49002000003</v>
      </c>
    </row>
    <row r="28" spans="1:5" x14ac:dyDescent="0.3">
      <c r="A28" s="15"/>
      <c r="B28" s="15">
        <v>1</v>
      </c>
      <c r="C28" s="15" t="s">
        <v>26</v>
      </c>
      <c r="D28" s="15"/>
      <c r="E28" s="16">
        <v>418107.49</v>
      </c>
    </row>
    <row r="29" spans="1:5" x14ac:dyDescent="0.3">
      <c r="A29" s="15"/>
      <c r="B29" s="15">
        <v>2</v>
      </c>
      <c r="C29" s="15" t="s">
        <v>48</v>
      </c>
      <c r="D29" s="15"/>
      <c r="E29" s="16">
        <v>1.0000000000000001E-5</v>
      </c>
    </row>
    <row r="30" spans="1:5" ht="28.2" customHeight="1" x14ac:dyDescent="0.3">
      <c r="A30" s="15"/>
      <c r="B30" s="17">
        <v>9</v>
      </c>
      <c r="C30" s="37" t="s">
        <v>49</v>
      </c>
      <c r="D30" s="37"/>
      <c r="E30" s="16">
        <v>1.0000000000000001E-5</v>
      </c>
    </row>
    <row r="31" spans="1:5" x14ac:dyDescent="0.3">
      <c r="A31" s="20">
        <v>6</v>
      </c>
      <c r="B31" s="20" t="s">
        <v>6</v>
      </c>
      <c r="C31" s="20"/>
      <c r="D31" s="20"/>
      <c r="E31" s="21">
        <f>SUM(E32:E34)</f>
        <v>1369101.0700100001</v>
      </c>
    </row>
    <row r="32" spans="1:5" x14ac:dyDescent="0.3">
      <c r="A32" s="15"/>
      <c r="B32" s="15">
        <v>1</v>
      </c>
      <c r="C32" s="15" t="s">
        <v>27</v>
      </c>
      <c r="D32" s="15"/>
      <c r="E32" s="16">
        <v>1367203.59</v>
      </c>
    </row>
    <row r="33" spans="1:5" x14ac:dyDescent="0.3">
      <c r="A33" s="15"/>
      <c r="B33" s="15">
        <v>2</v>
      </c>
      <c r="C33" s="15" t="s">
        <v>50</v>
      </c>
      <c r="D33" s="15"/>
      <c r="E33" s="16">
        <v>1.0000000000000001E-5</v>
      </c>
    </row>
    <row r="34" spans="1:5" ht="27.6" customHeight="1" x14ac:dyDescent="0.3">
      <c r="A34" s="15"/>
      <c r="B34" s="17">
        <v>9</v>
      </c>
      <c r="C34" s="37" t="s">
        <v>51</v>
      </c>
      <c r="D34" s="37"/>
      <c r="E34" s="16">
        <v>1897.48</v>
      </c>
    </row>
    <row r="35" spans="1:5" x14ac:dyDescent="0.3">
      <c r="A35" s="20">
        <v>7</v>
      </c>
      <c r="B35" s="20" t="s">
        <v>7</v>
      </c>
      <c r="C35" s="20"/>
      <c r="D35" s="20"/>
      <c r="E35" s="21">
        <f>SUM(E36:E38)</f>
        <v>3.0000000000000004E-5</v>
      </c>
    </row>
    <row r="36" spans="1:5" x14ac:dyDescent="0.3">
      <c r="A36" s="15"/>
      <c r="B36" s="15">
        <v>1</v>
      </c>
      <c r="C36" s="15" t="s">
        <v>28</v>
      </c>
      <c r="D36" s="15"/>
      <c r="E36" s="16">
        <v>1.0000000000000001E-5</v>
      </c>
    </row>
    <row r="37" spans="1:5" x14ac:dyDescent="0.3">
      <c r="A37" s="15"/>
      <c r="B37" s="15">
        <v>2</v>
      </c>
      <c r="C37" s="15" t="s">
        <v>52</v>
      </c>
      <c r="D37" s="15"/>
      <c r="E37" s="16">
        <v>1.0000000000000001E-5</v>
      </c>
    </row>
    <row r="38" spans="1:5" ht="15" customHeight="1" x14ac:dyDescent="0.3">
      <c r="A38" s="15"/>
      <c r="B38" s="17">
        <v>3</v>
      </c>
      <c r="C38" s="38" t="s">
        <v>53</v>
      </c>
      <c r="D38" s="38"/>
      <c r="E38" s="16">
        <v>1.0000000000000001E-5</v>
      </c>
    </row>
    <row r="39" spans="1:5" x14ac:dyDescent="0.3">
      <c r="A39" s="20">
        <v>8</v>
      </c>
      <c r="B39" s="20" t="s">
        <v>8</v>
      </c>
      <c r="C39" s="20"/>
      <c r="D39" s="20"/>
      <c r="E39" s="21">
        <f>SUM(E40:E42)</f>
        <v>58586042.610000007</v>
      </c>
    </row>
    <row r="40" spans="1:5" x14ac:dyDescent="0.3">
      <c r="A40" s="15"/>
      <c r="B40" s="15">
        <v>1</v>
      </c>
      <c r="C40" s="15" t="s">
        <v>29</v>
      </c>
      <c r="D40" s="15"/>
      <c r="E40" s="16">
        <v>35765037.700000003</v>
      </c>
    </row>
    <row r="41" spans="1:5" x14ac:dyDescent="0.3">
      <c r="A41" s="15"/>
      <c r="B41" s="15">
        <v>2</v>
      </c>
      <c r="C41" s="15" t="s">
        <v>32</v>
      </c>
      <c r="D41" s="15"/>
      <c r="E41" s="16">
        <v>22051675.949999999</v>
      </c>
    </row>
    <row r="42" spans="1:5" x14ac:dyDescent="0.3">
      <c r="A42" s="15"/>
      <c r="B42" s="15">
        <v>3</v>
      </c>
      <c r="C42" s="15" t="s">
        <v>35</v>
      </c>
      <c r="D42" s="15"/>
      <c r="E42" s="16">
        <v>769328.96</v>
      </c>
    </row>
    <row r="43" spans="1:5" x14ac:dyDescent="0.3">
      <c r="A43" s="20">
        <v>9</v>
      </c>
      <c r="B43" s="20" t="s">
        <v>9</v>
      </c>
      <c r="C43" s="20"/>
      <c r="D43" s="20"/>
      <c r="E43" s="21">
        <f>SUM(E44:E49)</f>
        <v>6.0000000000000002E-5</v>
      </c>
    </row>
    <row r="44" spans="1:5" x14ac:dyDescent="0.3">
      <c r="A44" s="15"/>
      <c r="B44" s="15">
        <v>1</v>
      </c>
      <c r="C44" s="15" t="s">
        <v>36</v>
      </c>
      <c r="D44" s="15"/>
      <c r="E44" s="16">
        <v>1.0000000000000001E-5</v>
      </c>
    </row>
    <row r="45" spans="1:5" x14ac:dyDescent="0.3">
      <c r="A45" s="15"/>
      <c r="B45" s="15">
        <v>2</v>
      </c>
      <c r="C45" s="15" t="s">
        <v>37</v>
      </c>
      <c r="D45" s="15"/>
      <c r="E45" s="16">
        <v>1.0000000000000001E-5</v>
      </c>
    </row>
    <row r="46" spans="1:5" x14ac:dyDescent="0.3">
      <c r="A46" s="15"/>
      <c r="B46" s="15">
        <v>3</v>
      </c>
      <c r="C46" s="15" t="s">
        <v>38</v>
      </c>
      <c r="D46" s="15"/>
      <c r="E46" s="16">
        <v>1.0000000000000001E-5</v>
      </c>
    </row>
    <row r="47" spans="1:5" x14ac:dyDescent="0.3">
      <c r="A47" s="15"/>
      <c r="B47" s="15">
        <v>4</v>
      </c>
      <c r="C47" s="15" t="s">
        <v>54</v>
      </c>
      <c r="D47" s="15"/>
      <c r="E47" s="16">
        <v>1.0000000000000001E-5</v>
      </c>
    </row>
    <row r="48" spans="1:5" x14ac:dyDescent="0.3">
      <c r="A48" s="15"/>
      <c r="B48" s="15">
        <v>5</v>
      </c>
      <c r="C48" s="15" t="s">
        <v>39</v>
      </c>
      <c r="D48" s="15"/>
      <c r="E48" s="16">
        <v>1.0000000000000001E-5</v>
      </c>
    </row>
    <row r="49" spans="1:5" x14ac:dyDescent="0.3">
      <c r="A49" s="15"/>
      <c r="B49" s="15">
        <v>6</v>
      </c>
      <c r="C49" s="15" t="s">
        <v>55</v>
      </c>
      <c r="D49" s="15"/>
      <c r="E49" s="16">
        <v>1.0000000000000001E-5</v>
      </c>
    </row>
    <row r="50" spans="1:5" x14ac:dyDescent="0.3">
      <c r="A50" s="20">
        <v>0</v>
      </c>
      <c r="B50" s="20" t="s">
        <v>10</v>
      </c>
      <c r="C50" s="20"/>
      <c r="D50" s="20"/>
      <c r="E50" s="21">
        <f>SUM(E51:E52)</f>
        <v>2.0000000000000002E-5</v>
      </c>
    </row>
    <row r="51" spans="1:5" x14ac:dyDescent="0.3">
      <c r="A51" s="15"/>
      <c r="B51" s="15">
        <v>1</v>
      </c>
      <c r="C51" s="15" t="s">
        <v>40</v>
      </c>
      <c r="D51" s="15"/>
      <c r="E51" s="16">
        <v>1.0000000000000001E-5</v>
      </c>
    </row>
    <row r="52" spans="1:5" x14ac:dyDescent="0.3">
      <c r="A52" s="15"/>
      <c r="B52" s="15">
        <v>2</v>
      </c>
      <c r="C52" s="15" t="s">
        <v>56</v>
      </c>
      <c r="D52" s="15"/>
      <c r="E52" s="16">
        <v>1.0000000000000001E-5</v>
      </c>
    </row>
    <row r="53" spans="1:5" x14ac:dyDescent="0.3">
      <c r="A53" s="39" t="s">
        <v>57</v>
      </c>
      <c r="B53" s="39"/>
      <c r="C53" s="39"/>
      <c r="D53" s="39"/>
      <c r="E53" s="22">
        <f>E2+E11+E17+E20+E27+E31+E35+E39+E43+E50</f>
        <v>73924317.920270011</v>
      </c>
    </row>
    <row r="55" spans="1:5" ht="18.600000000000001" customHeight="1" x14ac:dyDescent="0.3">
      <c r="A55" s="36" t="s">
        <v>59</v>
      </c>
      <c r="B55" s="36"/>
      <c r="C55" s="36"/>
      <c r="D55" s="36"/>
      <c r="E55" s="36"/>
    </row>
  </sheetData>
  <mergeCells count="10">
    <mergeCell ref="A55:E55"/>
    <mergeCell ref="C34:D34"/>
    <mergeCell ref="C38:D38"/>
    <mergeCell ref="A53:D53"/>
    <mergeCell ref="A1:E1"/>
    <mergeCell ref="C10:D10"/>
    <mergeCell ref="C19:D19"/>
    <mergeCell ref="C21:D21"/>
    <mergeCell ref="C26:D26"/>
    <mergeCell ref="C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1"/>
  <sheetViews>
    <sheetView showGridLines="0" workbookViewId="0">
      <selection activeCell="F9" sqref="F9"/>
    </sheetView>
  </sheetViews>
  <sheetFormatPr baseColWidth="10" defaultRowHeight="14.4" x14ac:dyDescent="0.3"/>
  <cols>
    <col min="1" max="1" width="3.109375" customWidth="1"/>
    <col min="2" max="2" width="24.44140625" customWidth="1"/>
    <col min="3" max="3" width="16.77734375" customWidth="1"/>
    <col min="4" max="4" width="9.5546875" customWidth="1"/>
  </cols>
  <sheetData>
    <row r="1" spans="1:4" ht="15.6" thickTop="1" thickBot="1" x14ac:dyDescent="0.35">
      <c r="A1" s="40" t="s">
        <v>12</v>
      </c>
      <c r="B1" s="41"/>
      <c r="C1" s="28" t="s">
        <v>0</v>
      </c>
      <c r="D1" s="28" t="s">
        <v>13</v>
      </c>
    </row>
    <row r="2" spans="1:4" ht="15" thickTop="1" x14ac:dyDescent="0.3">
      <c r="A2" s="25" t="s">
        <v>29</v>
      </c>
      <c r="B2" s="25"/>
      <c r="C2" s="32">
        <f>C3+C4</f>
        <v>35765037.700000003</v>
      </c>
      <c r="D2" s="29">
        <f>C2/C10</f>
        <v>0.61047027767489614</v>
      </c>
    </row>
    <row r="3" spans="1:4" x14ac:dyDescent="0.3">
      <c r="A3" s="23"/>
      <c r="B3" s="23" t="s">
        <v>30</v>
      </c>
      <c r="C3" s="33">
        <v>896411.39</v>
      </c>
      <c r="D3" s="30">
        <f>C3/C10</f>
        <v>1.530076704390667E-2</v>
      </c>
    </row>
    <row r="4" spans="1:4" x14ac:dyDescent="0.3">
      <c r="A4" s="23"/>
      <c r="B4" s="23" t="s">
        <v>31</v>
      </c>
      <c r="C4" s="33">
        <v>34868626.310000002</v>
      </c>
      <c r="D4" s="30">
        <f>C4/C10</f>
        <v>0.59516951063098944</v>
      </c>
    </row>
    <row r="5" spans="1:4" x14ac:dyDescent="0.3">
      <c r="A5" s="25" t="s">
        <v>32</v>
      </c>
      <c r="B5" s="25"/>
      <c r="C5" s="32">
        <f>C6+C7</f>
        <v>22051675.949999999</v>
      </c>
      <c r="D5" s="29">
        <f>C5/C10</f>
        <v>0.37639811408316587</v>
      </c>
    </row>
    <row r="6" spans="1:4" x14ac:dyDescent="0.3">
      <c r="A6" s="23"/>
      <c r="B6" s="23" t="s">
        <v>33</v>
      </c>
      <c r="C6" s="33">
        <v>7502989.4699999997</v>
      </c>
      <c r="D6" s="30">
        <f>C6/C10</f>
        <v>0.12806786626545963</v>
      </c>
    </row>
    <row r="7" spans="1:4" x14ac:dyDescent="0.3">
      <c r="A7" s="23"/>
      <c r="B7" s="23" t="s">
        <v>34</v>
      </c>
      <c r="C7" s="33">
        <v>14548686.48</v>
      </c>
      <c r="D7" s="30">
        <f>C7/C10</f>
        <v>0.24833024781770627</v>
      </c>
    </row>
    <row r="8" spans="1:4" x14ac:dyDescent="0.3">
      <c r="A8" s="25" t="s">
        <v>35</v>
      </c>
      <c r="B8" s="25"/>
      <c r="C8" s="32">
        <f>C9</f>
        <v>769328.96</v>
      </c>
      <c r="D8" s="29">
        <f>C8/C10</f>
        <v>1.3131608241937881E-2</v>
      </c>
    </row>
    <row r="9" spans="1:4" ht="15" thickBot="1" x14ac:dyDescent="0.35">
      <c r="A9" s="24"/>
      <c r="B9" s="23" t="s">
        <v>35</v>
      </c>
      <c r="C9" s="34">
        <v>769328.96</v>
      </c>
      <c r="D9" s="30">
        <f>C9/C10</f>
        <v>1.3131608241937881E-2</v>
      </c>
    </row>
    <row r="10" spans="1:4" ht="15.6" thickTop="1" thickBot="1" x14ac:dyDescent="0.35">
      <c r="A10" s="26"/>
      <c r="B10" s="27" t="s">
        <v>11</v>
      </c>
      <c r="C10" s="35">
        <f>C2+C5+C8</f>
        <v>58586042.610000007</v>
      </c>
      <c r="D10" s="31">
        <f>D2+D5+D8</f>
        <v>1</v>
      </c>
    </row>
    <row r="11" spans="1:4" ht="15" thickTop="1" x14ac:dyDescent="0.3">
      <c r="C11" s="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</vt:lpstr>
      <vt:lpstr>CRI 2do nivel</vt:lpstr>
      <vt:lpstr>Participaciones y Aportaciones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Luis Fernando Rosales Castillo</cp:lastModifiedBy>
  <dcterms:created xsi:type="dcterms:W3CDTF">2016-09-06T18:39:09Z</dcterms:created>
  <dcterms:modified xsi:type="dcterms:W3CDTF">2017-08-30T15:52:13Z</dcterms:modified>
</cp:coreProperties>
</file>