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0" i="1" l="1"/>
  <c r="B8" i="1"/>
  <c r="B3" i="1"/>
  <c r="C8" i="5" l="1"/>
  <c r="C5" i="5"/>
  <c r="C2" i="5"/>
  <c r="C10" i="5" l="1"/>
  <c r="D4" i="5" s="1"/>
  <c r="D6" i="5" l="1"/>
  <c r="D7" i="5"/>
  <c r="D2" i="5"/>
  <c r="D3" i="5"/>
  <c r="D8" i="5"/>
  <c r="D10" i="5" s="1"/>
  <c r="D9" i="5"/>
  <c r="D5" i="5"/>
  <c r="E50" i="3" l="1"/>
  <c r="B11" i="1" s="1"/>
  <c r="E43" i="3"/>
  <c r="E39" i="3"/>
  <c r="B9" i="1" s="1"/>
  <c r="E35" i="3"/>
  <c r="E31" i="3"/>
  <c r="B7" i="1" s="1"/>
  <c r="E27" i="3"/>
  <c r="B6" i="1" s="1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<sst xmlns="http://schemas.openxmlformats.org/spreadsheetml/2006/main" count="79" uniqueCount="59">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</sst>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286911591.00004005</c:v>
                </c:pt>
                <c:pt idx="1">
                  <c:v>5.0000000000000002E-5</c:v>
                </c:pt>
                <c:pt idx="2">
                  <c:v>27111444.000009999</c:v>
                </c:pt>
                <c:pt idx="3">
                  <c:v>160251119.00003004</c:v>
                </c:pt>
                <c:pt idx="4">
                  <c:v>323242.00001000002</c:v>
                </c:pt>
                <c:pt idx="5">
                  <c:v>31634463.000019997</c:v>
                </c:pt>
                <c:pt idx="6">
                  <c:v>3.0000000000000004E-5</c:v>
                </c:pt>
                <c:pt idx="7">
                  <c:v>973152577.00001001</c:v>
                </c:pt>
                <c:pt idx="8">
                  <c:v>6.0000000000000002E-5</c:v>
                </c:pt>
                <c:pt idx="9">
                  <c:v>55261128.000009999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0.18695625734724344</c:v>
                </c:pt>
                <c:pt idx="1">
                  <c:v>3.2580812907488518E-14</c:v>
                </c:pt>
                <c:pt idx="2">
                  <c:v>1.7666257692323557E-2</c:v>
                </c:pt>
                <c:pt idx="3">
                  <c:v>0.10442223452711315</c:v>
                </c:pt>
                <c:pt idx="4">
                  <c:v>2.1062974252336427E-4</c:v>
                </c:pt>
                <c:pt idx="5">
                  <c:v>2.0613530408650389E-2</c:v>
                </c:pt>
                <c:pt idx="6">
                  <c:v>1.9548487744493115E-14</c:v>
                </c:pt>
                <c:pt idx="7">
                  <c:v>0.63412204083355284</c:v>
                </c:pt>
                <c:pt idx="8">
                  <c:v>3.9096975488986224E-14</c:v>
                </c:pt>
                <c:pt idx="9">
                  <c:v>3.6009049448502022E-2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516032"/>
        <c:axId val="79517568"/>
      </c:barChart>
      <c:catAx>
        <c:axId val="7951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79517568"/>
        <c:crosses val="autoZero"/>
        <c:auto val="1"/>
        <c:lblAlgn val="l"/>
        <c:lblOffset val="100"/>
        <c:noMultiLvlLbl val="0"/>
      </c:catAx>
      <c:valAx>
        <c:axId val="7951756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795160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7.21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286911591.00004005</v>
      </c>
      <c r="C2" s="7">
        <f>B2/B12</f>
        <v>0.18695625734724344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3.2580812907488518E-14</v>
      </c>
      <c r="E3" s="5"/>
    </row>
    <row r="4" spans="1:7" ht="15" thickTop="1" x14ac:dyDescent="0.3">
      <c r="A4" s="13" t="s">
        <v>3</v>
      </c>
      <c r="B4" s="11">
        <f>'CRI 2do nivel'!E17</f>
        <v>27111444.000009999</v>
      </c>
      <c r="C4" s="8">
        <f>B4/B12</f>
        <v>1.7666257692323557E-2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160251119.00003004</v>
      </c>
      <c r="C5" s="8">
        <f>B5/B12</f>
        <v>0.10442223452711315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323242.00001000002</v>
      </c>
      <c r="C6" s="8">
        <f>B6/B12</f>
        <v>2.1062974252336427E-4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31634463.000019997</v>
      </c>
      <c r="C7" s="7">
        <f>B7/B12</f>
        <v>2.0613530408650389E-2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1.9548487744493115E-14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973152577.00001001</v>
      </c>
      <c r="C9" s="7">
        <f>B9/B12</f>
        <v>0.63412204083355284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3.9096975488986224E-14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55261128.000009999</v>
      </c>
      <c r="C11" s="7">
        <f>B11/B12</f>
        <v>3.6009049448502022E-2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1534645564.0002701</v>
      </c>
      <c r="C12" s="9">
        <f>SUM(C2:C11)</f>
        <v>0.99999999999999989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0.63412204083355284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7" zoomScaleNormal="100" workbookViewId="0">
      <selection activeCell="I14" sqref="I14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6640625" bestFit="1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286911591.00004005</v>
      </c>
    </row>
    <row r="3" spans="1:5" x14ac:dyDescent="0.3">
      <c r="A3" s="15"/>
      <c r="B3" s="15">
        <v>2</v>
      </c>
      <c r="C3" s="15" t="s">
        <v>14</v>
      </c>
      <c r="D3" s="15"/>
      <c r="E3" s="16">
        <v>224409894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15938212</v>
      </c>
    </row>
    <row r="9" spans="1:5" x14ac:dyDescent="0.3">
      <c r="A9" s="15"/>
      <c r="B9" s="15">
        <v>8</v>
      </c>
      <c r="C9" s="15" t="s">
        <v>18</v>
      </c>
      <c r="D9" s="15"/>
      <c r="E9" s="16">
        <v>22271123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24292362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27111444.000009999</v>
      </c>
    </row>
    <row r="18" spans="1:5" x14ac:dyDescent="0.3">
      <c r="A18" s="15"/>
      <c r="B18" s="15">
        <v>1</v>
      </c>
      <c r="C18" s="15" t="s">
        <v>22</v>
      </c>
      <c r="D18" s="15"/>
      <c r="E18" s="16">
        <v>27111444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160251119.00003004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5079255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113507306</v>
      </c>
    </row>
    <row r="24" spans="1:5" x14ac:dyDescent="0.3">
      <c r="A24" s="15"/>
      <c r="B24" s="15">
        <v>4</v>
      </c>
      <c r="C24" s="15" t="s">
        <v>25</v>
      </c>
      <c r="D24" s="15"/>
      <c r="E24" s="16">
        <v>41664558</v>
      </c>
    </row>
    <row r="25" spans="1:5" x14ac:dyDescent="0.3">
      <c r="A25" s="15"/>
      <c r="B25" s="15">
        <v>5</v>
      </c>
      <c r="C25" s="15" t="s">
        <v>17</v>
      </c>
      <c r="D25" s="15"/>
      <c r="E25" s="16">
        <v>1.0000000000000001E-5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323242.00001000002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108958</v>
      </c>
    </row>
    <row r="29" spans="1:5" x14ac:dyDescent="0.3">
      <c r="A29" s="15"/>
      <c r="B29" s="15">
        <v>2</v>
      </c>
      <c r="C29" s="15" t="s">
        <v>48</v>
      </c>
      <c r="D29" s="15"/>
      <c r="E29" s="16">
        <v>214284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31634463.000019997</v>
      </c>
    </row>
    <row r="32" spans="1:5" x14ac:dyDescent="0.3">
      <c r="A32" s="15"/>
      <c r="B32" s="15">
        <v>1</v>
      </c>
      <c r="C32" s="15" t="s">
        <v>27</v>
      </c>
      <c r="D32" s="15"/>
      <c r="E32" s="16">
        <v>31634463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973152577.00001001</v>
      </c>
    </row>
    <row r="40" spans="1:5" x14ac:dyDescent="0.3">
      <c r="A40" s="15"/>
      <c r="B40" s="15">
        <v>1</v>
      </c>
      <c r="C40" s="15" t="s">
        <v>29</v>
      </c>
      <c r="D40" s="15"/>
      <c r="E40" s="16">
        <v>564100951</v>
      </c>
    </row>
    <row r="41" spans="1:5" x14ac:dyDescent="0.3">
      <c r="A41" s="15"/>
      <c r="B41" s="15">
        <v>2</v>
      </c>
      <c r="C41" s="15" t="s">
        <v>32</v>
      </c>
      <c r="D41" s="15"/>
      <c r="E41" s="16">
        <v>409051626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55261128.000009999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55261128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1534645564.0002701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workbookViewId="0">
      <selection activeCell="C12" sqref="C12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564100951</v>
      </c>
      <c r="D2" s="29">
        <f>C2/C10</f>
        <v>0.57966342003525517</v>
      </c>
    </row>
    <row r="3" spans="1:4" x14ac:dyDescent="0.3">
      <c r="A3" s="23"/>
      <c r="B3" s="23" t="s">
        <v>30</v>
      </c>
      <c r="C3" s="33">
        <v>36632493</v>
      </c>
      <c r="D3" s="30">
        <f>C3/C10</f>
        <v>3.7643113593682886E-2</v>
      </c>
    </row>
    <row r="4" spans="1:4" x14ac:dyDescent="0.3">
      <c r="A4" s="23"/>
      <c r="B4" s="23" t="s">
        <v>31</v>
      </c>
      <c r="C4" s="33">
        <v>527468458</v>
      </c>
      <c r="D4" s="30">
        <f>C4/C10</f>
        <v>0.54202030644157229</v>
      </c>
    </row>
    <row r="5" spans="1:4" x14ac:dyDescent="0.3">
      <c r="A5" s="25" t="s">
        <v>32</v>
      </c>
      <c r="B5" s="25"/>
      <c r="C5" s="32">
        <f>C6+C7</f>
        <v>409051626</v>
      </c>
      <c r="D5" s="29">
        <f>C5/C10</f>
        <v>0.42033657996464202</v>
      </c>
    </row>
    <row r="6" spans="1:4" x14ac:dyDescent="0.3">
      <c r="A6" s="23"/>
      <c r="B6" s="23" t="s">
        <v>33</v>
      </c>
      <c r="C6" s="33">
        <v>194777555</v>
      </c>
      <c r="D6" s="30">
        <f>C6/C10</f>
        <v>0.20015109614201843</v>
      </c>
    </row>
    <row r="7" spans="1:4" x14ac:dyDescent="0.3">
      <c r="A7" s="23"/>
      <c r="B7" s="23" t="s">
        <v>34</v>
      </c>
      <c r="C7" s="33">
        <v>214274071</v>
      </c>
      <c r="D7" s="30">
        <f>C7/C10</f>
        <v>0.22018548382262362</v>
      </c>
    </row>
    <row r="8" spans="1:4" x14ac:dyDescent="0.3">
      <c r="A8" s="25" t="s">
        <v>35</v>
      </c>
      <c r="B8" s="25"/>
      <c r="C8" s="32">
        <f>C9</f>
        <v>1E-4</v>
      </c>
      <c r="D8" s="29">
        <f>C8/C10</f>
        <v>1.0275880921804282E-13</v>
      </c>
    </row>
    <row r="9" spans="1:4" ht="15" thickBot="1" x14ac:dyDescent="0.35">
      <c r="A9" s="24"/>
      <c r="B9" s="23" t="s">
        <v>35</v>
      </c>
      <c r="C9" s="34">
        <v>1E-4</v>
      </c>
      <c r="D9" s="30">
        <f>C9/C10</f>
        <v>1.0275880921804282E-13</v>
      </c>
    </row>
    <row r="10" spans="1:4" ht="15.6" thickTop="1" thickBot="1" x14ac:dyDescent="0.35">
      <c r="A10" s="26"/>
      <c r="B10" s="27" t="s">
        <v>11</v>
      </c>
      <c r="C10" s="35">
        <f>C2+C5+C8</f>
        <v>973152577.00010002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2017-08-30T16:07:53Z</dcterms:modified>
</cp:coreProperties>
</file>