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256" yWindow="252" windowWidth="15756" windowHeight="9972"/>
  </bookViews>
  <sheets>
    <sheet name="EAE COG" sheetId="1" r:id="rId1"/>
    <sheet name="Hoja1" sheetId="2" r:id="rId2"/>
    <sheet name="EAE COG (2)" sheetId="3" r:id="rId3"/>
    <sheet name="Hoja2" sheetId="4" r:id="rId4"/>
  </sheets>
  <externalReferences>
    <externalReference r:id="rId5"/>
  </externalReferences>
  <definedNames>
    <definedName name="comboGasto">[1]PlantillaGastos!$A$2:$A$3</definedName>
    <definedName name="comboPartida">[1]PlantillaPartidas!$A$2:$A$354</definedName>
    <definedName name="rica">Hoja1!$D$5:$J$79</definedName>
    <definedName name="ricaç">Hoja1!$D$5:$J$79</definedName>
  </definedNames>
  <calcPr calcId="145621"/>
</workbook>
</file>

<file path=xl/calcChain.xml><?xml version="1.0" encoding="utf-8"?>
<calcChain xmlns="http://schemas.openxmlformats.org/spreadsheetml/2006/main">
  <c r="E56" i="1" l="1"/>
  <c r="H58" i="1"/>
  <c r="H57" i="1"/>
  <c r="H56" i="1" s="1"/>
  <c r="G56" i="1"/>
  <c r="F56" i="1"/>
  <c r="D56" i="1"/>
  <c r="C56" i="1"/>
  <c r="C80" i="1" s="1"/>
  <c r="H46" i="1"/>
  <c r="E52" i="1"/>
  <c r="E51" i="1"/>
  <c r="E50" i="1"/>
  <c r="E46" i="1" s="1"/>
  <c r="D46" i="1"/>
  <c r="C46" i="1"/>
  <c r="G36" i="1"/>
  <c r="F36" i="1"/>
  <c r="E36" i="1"/>
  <c r="E40" i="1"/>
  <c r="H40" i="1" s="1"/>
  <c r="H36" i="1" s="1"/>
  <c r="D36" i="1"/>
  <c r="C36" i="1"/>
  <c r="G26" i="1"/>
  <c r="F2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E28" i="1"/>
  <c r="H28" i="1" s="1"/>
  <c r="E27" i="1"/>
  <c r="H27" i="1" s="1"/>
  <c r="D26" i="1"/>
  <c r="C26" i="1"/>
  <c r="G16" i="1"/>
  <c r="F16" i="1"/>
  <c r="E25" i="1"/>
  <c r="H25" i="1" s="1"/>
  <c r="E24" i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7" i="1"/>
  <c r="H17" i="1" s="1"/>
  <c r="H16" i="1" s="1"/>
  <c r="D16" i="1"/>
  <c r="C16" i="1"/>
  <c r="H13" i="1"/>
  <c r="H9" i="1"/>
  <c r="G8" i="1"/>
  <c r="G80" i="1" s="1"/>
  <c r="F8" i="1"/>
  <c r="F80" i="1" s="1"/>
  <c r="E13" i="1"/>
  <c r="E11" i="1"/>
  <c r="H11" i="1" s="1"/>
  <c r="E10" i="1"/>
  <c r="H10" i="1" s="1"/>
  <c r="E9" i="1"/>
  <c r="E8" i="1" s="1"/>
  <c r="D8" i="1"/>
  <c r="D80" i="1" s="1"/>
  <c r="C8" i="1"/>
  <c r="H8" i="1" l="1"/>
  <c r="H26" i="1"/>
  <c r="H80" i="1" s="1"/>
  <c r="E26" i="1"/>
  <c r="E16" i="1"/>
  <c r="E80" i="1" s="1"/>
</calcChain>
</file>

<file path=xl/sharedStrings.xml><?xml version="1.0" encoding="utf-8"?>
<sst xmlns="http://schemas.openxmlformats.org/spreadsheetml/2006/main" count="213" uniqueCount="127">
  <si>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</si>
  <si>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</si>
  <si>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</si>
  <si>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</si>
  <si>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</si>
  <si>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</si>
  <si>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</si>
  <si>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</si>
  <si>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</si>
  <si>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</si>
  <si>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</si>
  <si>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</si>
  <si>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</si>
  <si>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</si>
  <si>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</si>
  <si>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</si>
  <si>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</si>
  <si>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</si>
  <si>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</si>
  <si>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</si>
  <si>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</si>
  <si>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</si>
  <si>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</si>
  <si>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</si>
  <si>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</si>
  <si>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</si>
  <si>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</si>
  <si>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</si>
  <si>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</si>
  <si>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</si>
  <si>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</si>
  <si>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</si>
  <si>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</si>
  <si>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</si>
  <si>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</si>
  <si>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</si>
  <si>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</si>
  <si>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</si>
  <si>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</si>
  <si>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</si>
  <si>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</si>
  <si>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</si>
  <si>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</si>
  <si>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</si>
  <si>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</si>
  <si>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</si>
  <si>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</si>
  <si>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</si>
  <si>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</si>
  <si>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</si>
  <si>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</si>
  <si>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</si>
  <si>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</si>
  <si>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</si>
  <si>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</si>
  <si>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</si>
  <si>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</si>
  <si>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</si>
  <si>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</si>
  <si>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</si>
  <si>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</si>
  <si>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</si>
  <si>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</si>
  <si>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</si>
  <si>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</si>
  <si>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</si>
  <si>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</si>
  <si>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</si>
  <si>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</si>
  <si>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</si>
  <si>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</si>
  <si>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</si>
  <si>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</si>
  <si>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</si>
  <si>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</si>
  <si>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</si>
  <si>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</si>
  <si>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</si>
  <si>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</si>
  <si>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</si>
  <si>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</si>
  <si>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</si>
  <si>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</si>
  <si>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</si>
  <si>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</si>
  <si>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Presidencia Municipal de Escobedo, Coahuila</t>
  </si>
  <si>
    <t>De Enero a Marzo de 2015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</si>
  <si>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</si>
  <si>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</si>
  <si>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</si>
  <si>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</si>
  <si>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</si>
  <si>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</si>
  <si>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</si>
  <si>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</si>
  <si>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</si>
  <si>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</si>
  <si>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</si>
  <si>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</si>
  <si>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</si>
  <si>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</si>
  <si>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</si>
  <si>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</si>
  <si>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BASICOS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</si>
  <si>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</si>
  <si>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</si>
  <si>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</si>
  <si>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</si>
  <si>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</si>
  <si>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</si>
  <si>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</si>
  <si>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</si>
  <si>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</si>
  <si>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SUBSIDIOS Y SUBVENCIONES</t>
  </si>
  <si>
    <t>AYUDAS SOCIALES</t>
  </si>
  <si>
    <t>BIENES MUEBLES, INMUEBLES E INTANGIBLES</t>
  </si>
  <si>
    <t>MOBILIARIO Y EQUIPO DE ADMINISTRACIÓN</t>
  </si>
  <si>
    <t>VEHÍCULOS Y EQUIPO DE TRANSPORTE</t>
  </si>
  <si>
    <t>EQUIPO DE DEFENSA Y SEGURIDAD</t>
  </si>
  <si>
    <t>MAQUINARIA, OTROS EQUIPOS Y HERRAMIENTAS</t>
  </si>
  <si>
    <t>INVERSIÓN PÚBLICA</t>
  </si>
  <si>
    <t>OBRA PÚBLICA EN BIENES DE DOMINIO PÚBLICO</t>
  </si>
  <si>
    <t>OBRA PÚBLICA EN BIENES PROPIOS</t>
  </si>
  <si>
    <t>PROYECTOS PRODUCTIVOS Y ACCIONES DE FOMENTO</t>
  </si>
  <si>
    <t>Total</t>
  </si>
  <si>
    <t>ctaPub_ClasifporObjetoGasto.rpt</t>
  </si>
  <si>
    <t>Del 31 de Enero al 31 de 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</si>
</sst>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  <numFmt numFmtId="165" formatCode="dd\-mmm\-yyyy"/>
  </numFmts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charset val="1"/>
    </font>
    <font>
      <b/>
      <sz val="6"/>
      <color indexed="8"/>
      <name val="ARIAL"/>
      <charset val="1"/>
    </font>
    <font>
      <sz val="6"/>
      <color indexed="8"/>
      <name val="ARIAL"/>
      <charset val="1"/>
    </font>
    <font>
      <b/>
      <sz val="7"/>
      <color indexed="8"/>
      <name val="ARIAL"/>
      <charset val="1"/>
    </font>
    <font>
      <sz val="8"/>
      <color indexed="8"/>
      <name val="Arial"/>
      <charset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Arial"/>
      <family val="2"/>
    </font>
    <font>
      <b/>
      <sz val="12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5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43" fontId="0" fillId="0" borderId="13" xfId="5" applyNumberFormat="1" applyFont="1" applyBorder="1" applyAlignment="1">
      <alignment horizontal="right" vertical="center" wrapText="1"/>
    </xf>
    <xf numFmtId="43" fontId="2" fillId="0" borderId="12" xfId="5" applyNumberFormat="1" applyFont="1" applyBorder="1" applyAlignment="1">
      <alignment horizontal="right" vertical="center" wrapText="1"/>
    </xf>
    <xf numFmtId="43" fontId="2" fillId="0" borderId="13" xfId="5" applyNumberFormat="1" applyFont="1" applyBorder="1" applyAlignment="1">
      <alignment horizontal="right" vertical="center" wrapText="1"/>
    </xf>
    <xf numFmtId="2" fontId="0" fillId="0" borderId="13" xfId="5" applyNumberFormat="1" applyFont="1" applyBorder="1" applyAlignment="1">
      <alignment horizontal="right" vertical="center" wrapText="1"/>
    </xf>
    <xf numFmtId="43" fontId="2" fillId="0" borderId="9" xfId="0" applyNumberFormat="1" applyFont="1" applyBorder="1" applyAlignment="1">
      <alignment horizontal="justify" vertical="center" wrapText="1"/>
    </xf>
    <xf numFmtId="0" fontId="0" fillId="0" borderId="0" xfId="0" applyAlignment="1">
      <alignment vertical="top"/>
    </xf>
    <xf numFmtId="0" fontId="6" fillId="0" borderId="0" xfId="0" applyFont="1" applyAlignment="1">
      <alignment vertical="top" wrapText="1" readingOrder="1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/>
    </xf>
    <xf numFmtId="4" fontId="8" fillId="0" borderId="0" xfId="0" applyNumberFormat="1" applyFont="1" applyAlignment="1">
      <alignment vertical="top" wrapText="1"/>
    </xf>
    <xf numFmtId="0" fontId="8" fillId="0" borderId="0" xfId="0" applyFont="1" applyAlignment="1">
      <alignment vertical="top" wrapText="1" readingOrder="1"/>
    </xf>
    <xf numFmtId="164" fontId="9" fillId="0" borderId="0" xfId="0" applyNumberFormat="1" applyFont="1" applyAlignment="1">
      <alignment vertical="top" wrapText="1"/>
    </xf>
    <xf numFmtId="0" fontId="10" fillId="0" borderId="0" xfId="0" applyFont="1" applyAlignment="1">
      <alignment vertical="top" wrapText="1" readingOrder="1"/>
    </xf>
    <xf numFmtId="0" fontId="10" fillId="0" borderId="0" xfId="0" applyFont="1" applyAlignment="1">
      <alignment vertical="top" wrapText="1"/>
    </xf>
    <xf numFmtId="165" fontId="10" fillId="0" borderId="0" xfId="0" applyNumberFormat="1" applyFont="1" applyAlignment="1">
      <alignment vertical="top" wrapText="1"/>
    </xf>
    <xf numFmtId="0" fontId="2" fillId="2" borderId="9" xfId="0" applyFont="1" applyFill="1" applyBorder="1" applyAlignment="1">
      <alignment horizontal="center" vertical="center" wrapText="1"/>
    </xf>
    <xf numFmtId="43" fontId="11" fillId="0" borderId="12" xfId="5" applyNumberFormat="1" applyFont="1" applyBorder="1" applyAlignment="1">
      <alignment horizontal="right" vertical="center" wrapText="1"/>
    </xf>
    <xf numFmtId="43" fontId="12" fillId="0" borderId="13" xfId="5" applyNumberFormat="1" applyFont="1" applyBorder="1" applyAlignment="1">
      <alignment horizontal="right" vertical="center" wrapText="1"/>
    </xf>
    <xf numFmtId="2" fontId="12" fillId="0" borderId="13" xfId="5" applyNumberFormat="1" applyFont="1" applyBorder="1" applyAlignment="1">
      <alignment horizontal="right" vertical="center" wrapText="1"/>
    </xf>
    <xf numFmtId="43" fontId="11" fillId="0" borderId="13" xfId="5" applyNumberFormat="1" applyFont="1" applyBorder="1" applyAlignment="1">
      <alignment horizontal="right" vertical="center" wrapText="1"/>
    </xf>
    <xf numFmtId="43" fontId="11" fillId="0" borderId="9" xfId="0" applyNumberFormat="1" applyFont="1" applyBorder="1" applyAlignment="1">
      <alignment horizontal="justify" vertical="center" wrapText="1"/>
    </xf>
    <xf numFmtId="43" fontId="11" fillId="0" borderId="3" xfId="5" applyNumberFormat="1" applyFont="1" applyBorder="1" applyAlignment="1">
      <alignment horizontal="right" vertical="center" wrapText="1"/>
    </xf>
    <xf numFmtId="43" fontId="12" fillId="0" borderId="5" xfId="5" applyNumberFormat="1" applyFont="1" applyBorder="1" applyAlignment="1">
      <alignment horizontal="right" vertical="center" wrapText="1"/>
    </xf>
    <xf numFmtId="2" fontId="12" fillId="0" borderId="5" xfId="5" applyNumberFormat="1" applyFont="1" applyBorder="1" applyAlignment="1">
      <alignment horizontal="right" vertical="center" wrapText="1"/>
    </xf>
    <xf numFmtId="43" fontId="11" fillId="0" borderId="5" xfId="5" applyNumberFormat="1" applyFont="1" applyBorder="1" applyAlignment="1">
      <alignment horizontal="right" vertical="center" wrapText="1"/>
    </xf>
    <xf numFmtId="4" fontId="13" fillId="0" borderId="13" xfId="0" applyNumberFormat="1" applyFont="1" applyBorder="1" applyAlignment="1">
      <alignment vertical="top" wrapText="1"/>
    </xf>
    <xf numFmtId="164" fontId="14" fillId="0" borderId="13" xfId="0" applyNumberFormat="1" applyFont="1" applyBorder="1" applyAlignment="1">
      <alignment vertical="top" wrapText="1"/>
    </xf>
    <xf numFmtId="0" fontId="0" fillId="0" borderId="4" xfId="0" applyFont="1" applyBorder="1" applyAlignment="1">
      <alignment horizontal="justify" vertical="center" wrapText="1"/>
    </xf>
    <xf numFmtId="4" fontId="13" fillId="0" borderId="0" xfId="0" applyNumberFormat="1" applyFont="1" applyBorder="1" applyAlignment="1">
      <alignment vertical="top" wrapText="1"/>
    </xf>
    <xf numFmtId="4" fontId="13" fillId="0" borderId="5" xfId="0" applyNumberFormat="1" applyFont="1" applyBorder="1" applyAlignment="1">
      <alignment vertical="top" wrapText="1"/>
    </xf>
    <xf numFmtId="164" fontId="14" fillId="0" borderId="0" xfId="0" applyNumberFormat="1" applyFont="1" applyBorder="1" applyAlignment="1">
      <alignment vertical="top" wrapText="1"/>
    </xf>
    <xf numFmtId="164" fontId="14" fillId="0" borderId="5" xfId="0" applyNumberFormat="1" applyFont="1" applyBorder="1" applyAlignment="1">
      <alignment vertical="top" wrapText="1"/>
    </xf>
    <xf numFmtId="0" fontId="0" fillId="0" borderId="0" xfId="0" applyBorder="1" applyAlignment="1">
      <alignment horizontal="justify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H80"/>
  <sheetViews>
    <sheetView tabSelected="1" zoomScale="90" zoomScaleNormal="90" workbookViewId="0">
      <selection activeCell="J18" sqref="J18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x14ac:dyDescent="0.3">
      <c r="A1" s="46" t="s">
        <v>85</v>
      </c>
      <c r="B1" s="47"/>
      <c r="C1" s="47"/>
      <c r="D1" s="47"/>
      <c r="E1" s="47"/>
      <c r="F1" s="47"/>
      <c r="G1" s="47"/>
      <c r="H1" s="48"/>
    </row>
    <row r="2" spans="1:8" x14ac:dyDescent="0.3">
      <c r="A2" s="49" t="s">
        <v>0</v>
      </c>
      <c r="B2" s="50"/>
      <c r="C2" s="50"/>
      <c r="D2" s="50"/>
      <c r="E2" s="50"/>
      <c r="F2" s="50"/>
      <c r="G2" s="50"/>
      <c r="H2" s="51"/>
    </row>
    <row r="3" spans="1:8" x14ac:dyDescent="0.3">
      <c r="A3" s="49" t="s">
        <v>1</v>
      </c>
      <c r="B3" s="50"/>
      <c r="C3" s="50"/>
      <c r="D3" s="50"/>
      <c r="E3" s="50"/>
      <c r="F3" s="50"/>
      <c r="G3" s="50"/>
      <c r="H3" s="51"/>
    </row>
    <row r="4" spans="1:8" x14ac:dyDescent="0.3">
      <c r="A4" s="52" t="s">
        <v>86</v>
      </c>
      <c r="B4" s="53"/>
      <c r="C4" s="53"/>
      <c r="D4" s="53"/>
      <c r="E4" s="53"/>
      <c r="F4" s="53"/>
      <c r="G4" s="53"/>
      <c r="H4" s="54"/>
    </row>
    <row r="5" spans="1:8" x14ac:dyDescent="0.3">
      <c r="A5" s="55" t="s">
        <v>2</v>
      </c>
      <c r="B5" s="55"/>
      <c r="C5" s="56" t="s">
        <v>3</v>
      </c>
      <c r="D5" s="56"/>
      <c r="E5" s="56"/>
      <c r="F5" s="56"/>
      <c r="G5" s="56"/>
      <c r="H5" s="56" t="s">
        <v>4</v>
      </c>
    </row>
    <row r="6" spans="1:8" ht="28.8" x14ac:dyDescent="0.3">
      <c r="A6" s="55"/>
      <c r="B6" s="55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56"/>
    </row>
    <row r="7" spans="1:8" x14ac:dyDescent="0.3">
      <c r="A7" s="55"/>
      <c r="B7" s="55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3">
      <c r="A8" s="42" t="s">
        <v>12</v>
      </c>
      <c r="B8" s="43"/>
      <c r="C8" s="9">
        <f t="shared" ref="C8:H8" si="0">SUM(C9:C15)</f>
        <v>1989125.75</v>
      </c>
      <c r="D8" s="9">
        <f t="shared" si="0"/>
        <v>-408476</v>
      </c>
      <c r="E8" s="9">
        <f t="shared" si="0"/>
        <v>1580649.75</v>
      </c>
      <c r="F8" s="9">
        <f t="shared" si="0"/>
        <v>1818374</v>
      </c>
      <c r="G8" s="9">
        <f t="shared" si="0"/>
        <v>1818374</v>
      </c>
      <c r="H8" s="9">
        <f t="shared" si="0"/>
        <v>-237724.25</v>
      </c>
    </row>
    <row r="9" spans="1:8" x14ac:dyDescent="0.3">
      <c r="A9" s="4"/>
      <c r="B9" s="5" t="s">
        <v>13</v>
      </c>
      <c r="C9" s="8">
        <v>1946625.75</v>
      </c>
      <c r="D9" s="8">
        <v>-471449</v>
      </c>
      <c r="E9" s="8">
        <f>+C9+D9</f>
        <v>1475176.75</v>
      </c>
      <c r="F9" s="8">
        <v>1779256</v>
      </c>
      <c r="G9" s="8">
        <v>1779256</v>
      </c>
      <c r="H9" s="8">
        <f>+E9-F9</f>
        <v>-304079.25</v>
      </c>
    </row>
    <row r="10" spans="1:8" x14ac:dyDescent="0.3">
      <c r="A10" s="4"/>
      <c r="B10" s="5" t="s">
        <v>14</v>
      </c>
      <c r="C10" s="8">
        <v>15000</v>
      </c>
      <c r="D10" s="11">
        <v>0</v>
      </c>
      <c r="E10" s="8">
        <f>+C10+D10</f>
        <v>15000</v>
      </c>
      <c r="F10" s="11">
        <v>0</v>
      </c>
      <c r="G10" s="11">
        <v>0</v>
      </c>
      <c r="H10" s="8">
        <f>+E10-F10</f>
        <v>15000</v>
      </c>
    </row>
    <row r="11" spans="1:8" x14ac:dyDescent="0.3">
      <c r="A11" s="4"/>
      <c r="B11" s="5" t="s">
        <v>15</v>
      </c>
      <c r="C11" s="8">
        <v>11250</v>
      </c>
      <c r="D11" s="8">
        <v>62973</v>
      </c>
      <c r="E11" s="8">
        <f>+C11+D11</f>
        <v>74223</v>
      </c>
      <c r="F11" s="11">
        <v>33118</v>
      </c>
      <c r="G11" s="11">
        <v>33118</v>
      </c>
      <c r="H11" s="8">
        <f>+E11-F11</f>
        <v>41105</v>
      </c>
    </row>
    <row r="12" spans="1:8" x14ac:dyDescent="0.3">
      <c r="A12" s="4"/>
      <c r="B12" s="5" t="s">
        <v>16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</row>
    <row r="13" spans="1:8" x14ac:dyDescent="0.3">
      <c r="A13" s="4"/>
      <c r="B13" s="5" t="s">
        <v>17</v>
      </c>
      <c r="C13" s="8">
        <v>16250</v>
      </c>
      <c r="D13" s="11">
        <v>0</v>
      </c>
      <c r="E13" s="8">
        <f>+C13+D13</f>
        <v>16250</v>
      </c>
      <c r="F13" s="8">
        <v>6000</v>
      </c>
      <c r="G13" s="8">
        <v>6000</v>
      </c>
      <c r="H13" s="8">
        <f>+E13-F13</f>
        <v>10250</v>
      </c>
    </row>
    <row r="14" spans="1:8" x14ac:dyDescent="0.3">
      <c r="A14" s="4"/>
      <c r="B14" s="5" t="s">
        <v>18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8" x14ac:dyDescent="0.3">
      <c r="A15" s="4"/>
      <c r="B15" s="5" t="s">
        <v>19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8" x14ac:dyDescent="0.3">
      <c r="A16" s="42" t="s">
        <v>20</v>
      </c>
      <c r="B16" s="43"/>
      <c r="C16" s="10">
        <f t="shared" ref="C16:H16" si="1">SUM(C17:C25)</f>
        <v>775437.5</v>
      </c>
      <c r="D16" s="10">
        <f t="shared" si="1"/>
        <v>-44000</v>
      </c>
      <c r="E16" s="10">
        <f t="shared" si="1"/>
        <v>731437.5</v>
      </c>
      <c r="F16" s="10">
        <f t="shared" si="1"/>
        <v>555409.78999999992</v>
      </c>
      <c r="G16" s="10">
        <f t="shared" si="1"/>
        <v>555409.78999999992</v>
      </c>
      <c r="H16" s="10">
        <f t="shared" si="1"/>
        <v>176027.71000000002</v>
      </c>
    </row>
    <row r="17" spans="1:8" ht="28.8" x14ac:dyDescent="0.3">
      <c r="A17" s="4"/>
      <c r="B17" s="5" t="s">
        <v>21</v>
      </c>
      <c r="C17" s="8">
        <v>38107.5</v>
      </c>
      <c r="D17" s="8">
        <v>0</v>
      </c>
      <c r="E17" s="8">
        <f t="shared" ref="E17:E25" si="2">+C17+D17</f>
        <v>38107.5</v>
      </c>
      <c r="F17" s="8">
        <v>18698.07</v>
      </c>
      <c r="G17" s="8">
        <v>18698.07</v>
      </c>
      <c r="H17" s="8">
        <f t="shared" ref="H17:H23" si="3">+E17-F17</f>
        <v>19409.43</v>
      </c>
    </row>
    <row r="18" spans="1:8" x14ac:dyDescent="0.3">
      <c r="A18" s="4"/>
      <c r="B18" s="5" t="s">
        <v>22</v>
      </c>
      <c r="C18" s="8">
        <v>21035</v>
      </c>
      <c r="D18" s="8">
        <v>0</v>
      </c>
      <c r="E18" s="8">
        <f t="shared" si="2"/>
        <v>21035</v>
      </c>
      <c r="F18" s="8">
        <v>15860.97</v>
      </c>
      <c r="G18" s="8">
        <v>15860.97</v>
      </c>
      <c r="H18" s="8">
        <f t="shared" si="3"/>
        <v>5174.0300000000007</v>
      </c>
    </row>
    <row r="19" spans="1:8" ht="28.8" x14ac:dyDescent="0.3">
      <c r="A19" s="4"/>
      <c r="B19" s="5" t="s">
        <v>23</v>
      </c>
      <c r="C19" s="8">
        <v>6400</v>
      </c>
      <c r="D19" s="11">
        <v>0</v>
      </c>
      <c r="E19" s="8">
        <f t="shared" si="2"/>
        <v>6400</v>
      </c>
      <c r="F19" s="11">
        <v>0</v>
      </c>
      <c r="G19" s="11">
        <v>0</v>
      </c>
      <c r="H19" s="8">
        <f t="shared" si="3"/>
        <v>6400</v>
      </c>
    </row>
    <row r="20" spans="1:8" x14ac:dyDescent="0.3">
      <c r="A20" s="4"/>
      <c r="B20" s="5" t="s">
        <v>24</v>
      </c>
      <c r="C20" s="8">
        <v>25072.5</v>
      </c>
      <c r="D20" s="8">
        <v>2000</v>
      </c>
      <c r="E20" s="8">
        <f t="shared" si="2"/>
        <v>27072.5</v>
      </c>
      <c r="F20" s="8">
        <v>12146.02</v>
      </c>
      <c r="G20" s="8">
        <v>12146.02</v>
      </c>
      <c r="H20" s="8">
        <f t="shared" si="3"/>
        <v>14926.48</v>
      </c>
    </row>
    <row r="21" spans="1:8" x14ac:dyDescent="0.3">
      <c r="A21" s="4"/>
      <c r="B21" s="5" t="s">
        <v>25</v>
      </c>
      <c r="C21" s="8">
        <v>24825</v>
      </c>
      <c r="D21" s="11">
        <v>0</v>
      </c>
      <c r="E21" s="8">
        <f t="shared" si="2"/>
        <v>24825</v>
      </c>
      <c r="F21" s="8">
        <v>7088.26</v>
      </c>
      <c r="G21" s="8">
        <v>7088.26</v>
      </c>
      <c r="H21" s="8">
        <f t="shared" si="3"/>
        <v>17736.739999999998</v>
      </c>
    </row>
    <row r="22" spans="1:8" x14ac:dyDescent="0.3">
      <c r="A22" s="4"/>
      <c r="B22" s="5" t="s">
        <v>26</v>
      </c>
      <c r="C22" s="8">
        <v>639500</v>
      </c>
      <c r="D22" s="8">
        <v>-72740</v>
      </c>
      <c r="E22" s="8">
        <f t="shared" si="2"/>
        <v>566760</v>
      </c>
      <c r="F22" s="8">
        <v>489757.47</v>
      </c>
      <c r="G22" s="8">
        <v>489757.47</v>
      </c>
      <c r="H22" s="8">
        <f t="shared" si="3"/>
        <v>77002.530000000028</v>
      </c>
    </row>
    <row r="23" spans="1:8" ht="28.8" x14ac:dyDescent="0.3">
      <c r="A23" s="4"/>
      <c r="B23" s="5" t="s">
        <v>27</v>
      </c>
      <c r="C23" s="8">
        <v>8412.5</v>
      </c>
      <c r="D23" s="8">
        <v>11740</v>
      </c>
      <c r="E23" s="8">
        <f t="shared" si="2"/>
        <v>20152.5</v>
      </c>
      <c r="F23" s="8">
        <v>11739.2</v>
      </c>
      <c r="G23" s="8">
        <v>11739.2</v>
      </c>
      <c r="H23" s="8">
        <f t="shared" si="3"/>
        <v>8413.2999999999993</v>
      </c>
    </row>
    <row r="24" spans="1:8" x14ac:dyDescent="0.3">
      <c r="A24" s="4"/>
      <c r="B24" s="5" t="s">
        <v>28</v>
      </c>
      <c r="C24" s="8">
        <v>3925</v>
      </c>
      <c r="D24" s="8">
        <v>15000</v>
      </c>
      <c r="E24" s="8">
        <f t="shared" si="2"/>
        <v>18925</v>
      </c>
      <c r="F24" s="8">
        <v>0</v>
      </c>
      <c r="G24" s="8">
        <v>0</v>
      </c>
      <c r="H24" s="8">
        <v>18925</v>
      </c>
    </row>
    <row r="25" spans="1:8" x14ac:dyDescent="0.3">
      <c r="A25" s="4"/>
      <c r="B25" s="5" t="s">
        <v>29</v>
      </c>
      <c r="C25" s="8">
        <v>8160</v>
      </c>
      <c r="D25" s="8">
        <v>0</v>
      </c>
      <c r="E25" s="8">
        <f t="shared" si="2"/>
        <v>8160</v>
      </c>
      <c r="F25" s="8">
        <v>119.8</v>
      </c>
      <c r="G25" s="8">
        <v>119.8</v>
      </c>
      <c r="H25" s="8">
        <f>+E25-F25</f>
        <v>8040.2</v>
      </c>
    </row>
    <row r="26" spans="1:8" x14ac:dyDescent="0.3">
      <c r="A26" s="42" t="s">
        <v>30</v>
      </c>
      <c r="B26" s="43"/>
      <c r="C26" s="10">
        <f>SUM(C27:C35)</f>
        <v>955562</v>
      </c>
      <c r="D26" s="10">
        <f>SUM(D27:D35)</f>
        <v>323421</v>
      </c>
      <c r="E26" s="10">
        <f>SUM(E27:E35)</f>
        <v>1278983</v>
      </c>
      <c r="F26" s="10">
        <f>SUM(F27:F35)</f>
        <v>974529.79</v>
      </c>
      <c r="G26" s="10">
        <f>SUM(G27:G35)</f>
        <v>974529.79</v>
      </c>
      <c r="H26" s="10">
        <f>+H27+H28+H29+H30+H31+H32+H33+H34+H35</f>
        <v>304453.21000000002</v>
      </c>
    </row>
    <row r="27" spans="1:8" x14ac:dyDescent="0.3">
      <c r="A27" s="4"/>
      <c r="B27" s="5" t="s">
        <v>31</v>
      </c>
      <c r="C27" s="8">
        <v>499725</v>
      </c>
      <c r="D27" s="8">
        <v>88000</v>
      </c>
      <c r="E27" s="8">
        <f>SUM(C27:D27)</f>
        <v>587725</v>
      </c>
      <c r="F27" s="8">
        <v>554407</v>
      </c>
      <c r="G27" s="8">
        <v>554407</v>
      </c>
      <c r="H27" s="8">
        <f t="shared" ref="H27:H35" si="4">+E27-F27</f>
        <v>33318</v>
      </c>
    </row>
    <row r="28" spans="1:8" x14ac:dyDescent="0.3">
      <c r="A28" s="4"/>
      <c r="B28" s="5" t="s">
        <v>32</v>
      </c>
      <c r="C28" s="8">
        <v>18200</v>
      </c>
      <c r="D28" s="11">
        <v>0</v>
      </c>
      <c r="E28" s="8">
        <f t="shared" ref="E28:E34" si="5">+C28+D28</f>
        <v>18200</v>
      </c>
      <c r="F28" s="8">
        <v>10092</v>
      </c>
      <c r="G28" s="8">
        <v>10092</v>
      </c>
      <c r="H28" s="8">
        <f t="shared" si="4"/>
        <v>8108</v>
      </c>
    </row>
    <row r="29" spans="1:8" ht="28.8" x14ac:dyDescent="0.3">
      <c r="A29" s="4"/>
      <c r="B29" s="5" t="s">
        <v>33</v>
      </c>
      <c r="C29" s="8">
        <v>28500</v>
      </c>
      <c r="D29" s="8">
        <v>89921</v>
      </c>
      <c r="E29" s="8">
        <f t="shared" si="5"/>
        <v>118421</v>
      </c>
      <c r="F29" s="8">
        <v>84825</v>
      </c>
      <c r="G29" s="8">
        <v>84825</v>
      </c>
      <c r="H29" s="8">
        <f t="shared" si="4"/>
        <v>33596</v>
      </c>
    </row>
    <row r="30" spans="1:8" x14ac:dyDescent="0.3">
      <c r="A30" s="4"/>
      <c r="B30" s="5" t="s">
        <v>34</v>
      </c>
      <c r="C30" s="8">
        <v>10025</v>
      </c>
      <c r="D30" s="11">
        <v>0</v>
      </c>
      <c r="E30" s="8">
        <f t="shared" si="5"/>
        <v>10025</v>
      </c>
      <c r="F30" s="8">
        <v>1621.26</v>
      </c>
      <c r="G30" s="8">
        <v>1621.26</v>
      </c>
      <c r="H30" s="8">
        <f t="shared" si="4"/>
        <v>8403.74</v>
      </c>
    </row>
    <row r="31" spans="1:8" ht="28.8" x14ac:dyDescent="0.3">
      <c r="A31" s="4"/>
      <c r="B31" s="5" t="s">
        <v>35</v>
      </c>
      <c r="C31" s="8">
        <v>208750</v>
      </c>
      <c r="D31" s="8">
        <v>137500</v>
      </c>
      <c r="E31" s="8">
        <f t="shared" si="5"/>
        <v>346250</v>
      </c>
      <c r="F31" s="8">
        <v>258570.09</v>
      </c>
      <c r="G31" s="8">
        <v>258570.09</v>
      </c>
      <c r="H31" s="8">
        <f t="shared" si="4"/>
        <v>87679.91</v>
      </c>
    </row>
    <row r="32" spans="1:8" x14ac:dyDescent="0.3">
      <c r="A32" s="4"/>
      <c r="B32" s="5" t="s">
        <v>36</v>
      </c>
      <c r="C32" s="8">
        <v>38250</v>
      </c>
      <c r="D32" s="11">
        <v>0</v>
      </c>
      <c r="E32" s="8">
        <f t="shared" si="5"/>
        <v>38250</v>
      </c>
      <c r="F32" s="8">
        <v>9106</v>
      </c>
      <c r="G32" s="8">
        <v>9106</v>
      </c>
      <c r="H32" s="8">
        <f t="shared" si="4"/>
        <v>29144</v>
      </c>
    </row>
    <row r="33" spans="1:8" x14ac:dyDescent="0.3">
      <c r="A33" s="4"/>
      <c r="B33" s="5" t="s">
        <v>37</v>
      </c>
      <c r="C33" s="8">
        <v>39000</v>
      </c>
      <c r="D33" s="11">
        <v>0</v>
      </c>
      <c r="E33" s="8">
        <f t="shared" si="5"/>
        <v>39000</v>
      </c>
      <c r="F33" s="8">
        <v>14866.53</v>
      </c>
      <c r="G33" s="8">
        <v>14866.53</v>
      </c>
      <c r="H33" s="8">
        <f t="shared" si="4"/>
        <v>24133.47</v>
      </c>
    </row>
    <row r="34" spans="1:8" x14ac:dyDescent="0.3">
      <c r="A34" s="4"/>
      <c r="B34" s="5" t="s">
        <v>38</v>
      </c>
      <c r="C34" s="8">
        <v>54700</v>
      </c>
      <c r="D34" s="8">
        <v>8000</v>
      </c>
      <c r="E34" s="8">
        <f t="shared" si="5"/>
        <v>62700</v>
      </c>
      <c r="F34" s="8">
        <v>40345.910000000003</v>
      </c>
      <c r="G34" s="8">
        <v>40345.910000000003</v>
      </c>
      <c r="H34" s="8">
        <f t="shared" si="4"/>
        <v>22354.089999999997</v>
      </c>
    </row>
    <row r="35" spans="1:8" x14ac:dyDescent="0.3">
      <c r="A35" s="4"/>
      <c r="B35" s="5" t="s">
        <v>39</v>
      </c>
      <c r="C35" s="8">
        <v>58412</v>
      </c>
      <c r="D35" s="11">
        <v>0</v>
      </c>
      <c r="E35" s="8">
        <f>+C35</f>
        <v>58412</v>
      </c>
      <c r="F35" s="8">
        <v>696</v>
      </c>
      <c r="G35" s="8">
        <v>696</v>
      </c>
      <c r="H35" s="8">
        <f t="shared" si="4"/>
        <v>57716</v>
      </c>
    </row>
    <row r="36" spans="1:8" x14ac:dyDescent="0.3">
      <c r="A36" s="42" t="s">
        <v>40</v>
      </c>
      <c r="B36" s="43"/>
      <c r="C36" s="10">
        <f t="shared" ref="C36:H36" si="6">SUM(C37:C45)</f>
        <v>277250</v>
      </c>
      <c r="D36" s="10">
        <f t="shared" si="6"/>
        <v>17500</v>
      </c>
      <c r="E36" s="10">
        <f t="shared" si="6"/>
        <v>294750</v>
      </c>
      <c r="F36" s="10">
        <f t="shared" si="6"/>
        <v>277872.34999999998</v>
      </c>
      <c r="G36" s="10">
        <f t="shared" si="6"/>
        <v>277872.34999999998</v>
      </c>
      <c r="H36" s="10">
        <f t="shared" si="6"/>
        <v>16877.650000000023</v>
      </c>
    </row>
    <row r="37" spans="1:8" ht="28.8" x14ac:dyDescent="0.3">
      <c r="A37" s="4"/>
      <c r="B37" s="5" t="s">
        <v>41</v>
      </c>
      <c r="C37" s="11">
        <v>0</v>
      </c>
      <c r="D37" s="11">
        <v>0</v>
      </c>
      <c r="E37" s="11">
        <v>0</v>
      </c>
      <c r="F37" s="11">
        <v>0</v>
      </c>
      <c r="G37" s="11">
        <v>0</v>
      </c>
      <c r="H37" s="11">
        <v>0</v>
      </c>
    </row>
    <row r="38" spans="1:8" x14ac:dyDescent="0.3">
      <c r="A38" s="4"/>
      <c r="B38" s="5" t="s">
        <v>42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</row>
    <row r="39" spans="1:8" x14ac:dyDescent="0.3">
      <c r="A39" s="4"/>
      <c r="B39" s="5" t="s">
        <v>43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</row>
    <row r="40" spans="1:8" x14ac:dyDescent="0.3">
      <c r="A40" s="4"/>
      <c r="B40" s="6" t="s">
        <v>44</v>
      </c>
      <c r="C40" s="8">
        <v>277250</v>
      </c>
      <c r="D40" s="8">
        <v>17500</v>
      </c>
      <c r="E40" s="8">
        <f>SUM(C40:D40)</f>
        <v>294750</v>
      </c>
      <c r="F40" s="8">
        <v>277872.34999999998</v>
      </c>
      <c r="G40" s="8">
        <v>277872.34999999998</v>
      </c>
      <c r="H40" s="8">
        <f>+E40-F40</f>
        <v>16877.650000000023</v>
      </c>
    </row>
    <row r="41" spans="1:8" x14ac:dyDescent="0.3">
      <c r="A41" s="4"/>
      <c r="B41" s="6" t="s">
        <v>45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</row>
    <row r="42" spans="1:8" ht="28.8" x14ac:dyDescent="0.3">
      <c r="A42" s="4"/>
      <c r="B42" s="5" t="s">
        <v>46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</row>
    <row r="43" spans="1:8" x14ac:dyDescent="0.3">
      <c r="A43" s="4"/>
      <c r="B43" s="5" t="s">
        <v>47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x14ac:dyDescent="0.3">
      <c r="A44" s="4"/>
      <c r="B44" s="5" t="s">
        <v>48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</row>
    <row r="45" spans="1:8" x14ac:dyDescent="0.3">
      <c r="A45" s="4"/>
      <c r="B45" s="5" t="s">
        <v>49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</row>
    <row r="46" spans="1:8" x14ac:dyDescent="0.3">
      <c r="A46" s="42" t="s">
        <v>50</v>
      </c>
      <c r="B46" s="43"/>
      <c r="C46" s="10">
        <f>SUM(C47:C55)</f>
        <v>81250</v>
      </c>
      <c r="D46" s="10">
        <f>SUM(D47:D55)</f>
        <v>5000</v>
      </c>
      <c r="E46" s="10">
        <f>SUM(E48:E55)</f>
        <v>86250</v>
      </c>
      <c r="F46" s="10">
        <v>80000</v>
      </c>
      <c r="G46" s="10">
        <v>80000</v>
      </c>
      <c r="H46" s="10">
        <f>SUM(H47:H55)</f>
        <v>6250</v>
      </c>
    </row>
    <row r="47" spans="1:8" x14ac:dyDescent="0.3">
      <c r="A47" s="4"/>
      <c r="B47" s="5" t="s">
        <v>51</v>
      </c>
      <c r="C47" s="11">
        <v>0</v>
      </c>
      <c r="D47" s="11">
        <v>0</v>
      </c>
      <c r="E47" s="11">
        <v>0</v>
      </c>
      <c r="F47" s="8">
        <v>0</v>
      </c>
      <c r="G47" s="8">
        <v>0</v>
      </c>
      <c r="H47" s="8">
        <v>0</v>
      </c>
    </row>
    <row r="48" spans="1:8" x14ac:dyDescent="0.3">
      <c r="A48" s="4"/>
      <c r="B48" s="5" t="s">
        <v>52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</row>
    <row r="49" spans="1:8" x14ac:dyDescent="0.3">
      <c r="A49" s="4"/>
      <c r="B49" s="5" t="s">
        <v>53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</row>
    <row r="50" spans="1:8" x14ac:dyDescent="0.3">
      <c r="A50" s="4"/>
      <c r="B50" s="5" t="s">
        <v>54</v>
      </c>
      <c r="C50" s="8">
        <v>75000</v>
      </c>
      <c r="D50" s="11">
        <v>5000</v>
      </c>
      <c r="E50" s="8">
        <f>+C50+D50</f>
        <v>80000</v>
      </c>
      <c r="F50" s="8">
        <v>80000</v>
      </c>
      <c r="G50" s="8">
        <v>80000</v>
      </c>
      <c r="H50" s="8">
        <v>0</v>
      </c>
    </row>
    <row r="51" spans="1:8" x14ac:dyDescent="0.3">
      <c r="A51" s="4"/>
      <c r="B51" s="5" t="s">
        <v>55</v>
      </c>
      <c r="C51" s="8">
        <v>3750</v>
      </c>
      <c r="D51" s="11">
        <v>0</v>
      </c>
      <c r="E51" s="8">
        <f>+C51+D51</f>
        <v>3750</v>
      </c>
      <c r="F51" s="8">
        <v>0</v>
      </c>
      <c r="G51" s="8">
        <v>0</v>
      </c>
      <c r="H51" s="8">
        <v>3750</v>
      </c>
    </row>
    <row r="52" spans="1:8" x14ac:dyDescent="0.3">
      <c r="A52" s="4"/>
      <c r="B52" s="5" t="s">
        <v>56</v>
      </c>
      <c r="C52" s="8">
        <v>2500</v>
      </c>
      <c r="D52" s="11">
        <v>0</v>
      </c>
      <c r="E52" s="8">
        <f>+C52+D52</f>
        <v>2500</v>
      </c>
      <c r="F52" s="8">
        <v>0</v>
      </c>
      <c r="G52" s="8">
        <v>0</v>
      </c>
      <c r="H52" s="8">
        <v>2500</v>
      </c>
    </row>
    <row r="53" spans="1:8" x14ac:dyDescent="0.3">
      <c r="A53" s="4"/>
      <c r="B53" s="5" t="s">
        <v>57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</row>
    <row r="54" spans="1:8" x14ac:dyDescent="0.3">
      <c r="A54" s="4"/>
      <c r="B54" s="7" t="s">
        <v>58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</row>
    <row r="55" spans="1:8" x14ac:dyDescent="0.3">
      <c r="A55" s="4"/>
      <c r="B55" s="5" t="s">
        <v>59</v>
      </c>
      <c r="C55" s="11">
        <v>0</v>
      </c>
      <c r="D55" s="11">
        <v>0</v>
      </c>
      <c r="E55" s="11">
        <v>0</v>
      </c>
      <c r="F55" s="11">
        <v>0</v>
      </c>
      <c r="G55" s="11">
        <v>0</v>
      </c>
      <c r="H55" s="11">
        <v>0</v>
      </c>
    </row>
    <row r="56" spans="1:8" x14ac:dyDescent="0.3">
      <c r="A56" s="42" t="s">
        <v>60</v>
      </c>
      <c r="B56" s="43"/>
      <c r="C56" s="10">
        <f>SUM(C57:C59)</f>
        <v>717350.35</v>
      </c>
      <c r="D56" s="10">
        <f>SUM(D57:D59)</f>
        <v>10164.959999999992</v>
      </c>
      <c r="E56" s="10">
        <f>SUM(E57:E59)</f>
        <v>727515.31</v>
      </c>
      <c r="F56" s="10">
        <f>SUM(F57:F59)</f>
        <v>118422.48999999999</v>
      </c>
      <c r="G56" s="10">
        <f>SUM(G57:G59)</f>
        <v>118422.48999999999</v>
      </c>
      <c r="H56" s="10">
        <f>SUM(H57:H60)</f>
        <v>609092.81999999995</v>
      </c>
    </row>
    <row r="57" spans="1:8" x14ac:dyDescent="0.3">
      <c r="A57" s="4"/>
      <c r="B57" s="5" t="s">
        <v>61</v>
      </c>
      <c r="C57" s="8">
        <v>654850.35</v>
      </c>
      <c r="D57" s="8">
        <v>-163605.04</v>
      </c>
      <c r="E57" s="8">
        <v>491245.31</v>
      </c>
      <c r="F57" s="8">
        <v>23269.200000000001</v>
      </c>
      <c r="G57" s="8">
        <v>23269.200000000001</v>
      </c>
      <c r="H57" s="8">
        <f>+E57-F57</f>
        <v>467976.11</v>
      </c>
    </row>
    <row r="58" spans="1:8" x14ac:dyDescent="0.3">
      <c r="A58" s="4"/>
      <c r="B58" s="5" t="s">
        <v>62</v>
      </c>
      <c r="C58" s="11">
        <v>0</v>
      </c>
      <c r="D58" s="8">
        <v>194603</v>
      </c>
      <c r="E58" s="8">
        <v>194603</v>
      </c>
      <c r="F58" s="8">
        <v>95153.29</v>
      </c>
      <c r="G58" s="8">
        <v>95153.29</v>
      </c>
      <c r="H58" s="8">
        <f>+E58-F58</f>
        <v>99449.71</v>
      </c>
    </row>
    <row r="59" spans="1:8" x14ac:dyDescent="0.3">
      <c r="A59" s="4"/>
      <c r="B59" s="5" t="s">
        <v>63</v>
      </c>
      <c r="C59" s="8">
        <v>62500</v>
      </c>
      <c r="D59" s="8">
        <v>-20833</v>
      </c>
      <c r="E59" s="8">
        <v>41667</v>
      </c>
      <c r="F59" s="11">
        <v>0</v>
      </c>
      <c r="G59" s="11">
        <v>0</v>
      </c>
      <c r="H59" s="8">
        <v>41667</v>
      </c>
    </row>
    <row r="60" spans="1:8" x14ac:dyDescent="0.3">
      <c r="A60" s="42" t="s">
        <v>64</v>
      </c>
      <c r="B60" s="43"/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</row>
    <row r="61" spans="1:8" ht="28.8" x14ac:dyDescent="0.3">
      <c r="A61" s="4"/>
      <c r="B61" s="5" t="s">
        <v>65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</row>
    <row r="62" spans="1:8" x14ac:dyDescent="0.3">
      <c r="A62" s="4"/>
      <c r="B62" s="5" t="s">
        <v>66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</row>
    <row r="63" spans="1:8" x14ac:dyDescent="0.3">
      <c r="A63" s="4"/>
      <c r="B63" s="5" t="s">
        <v>67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</row>
    <row r="64" spans="1:8" x14ac:dyDescent="0.3">
      <c r="A64" s="4"/>
      <c r="B64" s="5" t="s">
        <v>68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</row>
    <row r="65" spans="1:8" ht="28.8" x14ac:dyDescent="0.3">
      <c r="A65" s="4"/>
      <c r="B65" s="5" t="s">
        <v>69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</row>
    <row r="66" spans="1:8" x14ac:dyDescent="0.3">
      <c r="A66" s="4"/>
      <c r="B66" s="5" t="s">
        <v>70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</row>
    <row r="67" spans="1:8" ht="28.8" x14ac:dyDescent="0.3">
      <c r="A67" s="4"/>
      <c r="B67" s="5" t="s">
        <v>71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</row>
    <row r="68" spans="1:8" x14ac:dyDescent="0.3">
      <c r="A68" s="42" t="s">
        <v>72</v>
      </c>
      <c r="B68" s="43"/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</row>
    <row r="69" spans="1:8" x14ac:dyDescent="0.3">
      <c r="A69" s="4"/>
      <c r="B69" s="5" t="s">
        <v>73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</row>
    <row r="70" spans="1:8" x14ac:dyDescent="0.3">
      <c r="A70" s="4"/>
      <c r="B70" s="5" t="s">
        <v>74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</row>
    <row r="71" spans="1:8" x14ac:dyDescent="0.3">
      <c r="A71" s="4"/>
      <c r="B71" s="5" t="s">
        <v>75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</row>
    <row r="72" spans="1:8" x14ac:dyDescent="0.3">
      <c r="A72" s="42" t="s">
        <v>76</v>
      </c>
      <c r="B72" s="43"/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</row>
    <row r="73" spans="1:8" x14ac:dyDescent="0.3">
      <c r="A73" s="4"/>
      <c r="B73" s="5" t="s">
        <v>77</v>
      </c>
      <c r="C73" s="11">
        <v>0</v>
      </c>
      <c r="D73" s="11">
        <v>0</v>
      </c>
      <c r="E73" s="11">
        <v>0</v>
      </c>
      <c r="F73" s="11">
        <v>0</v>
      </c>
      <c r="G73" s="11">
        <v>0</v>
      </c>
      <c r="H73" s="11">
        <v>0</v>
      </c>
    </row>
    <row r="74" spans="1:8" x14ac:dyDescent="0.3">
      <c r="A74" s="4"/>
      <c r="B74" s="5" t="s">
        <v>78</v>
      </c>
      <c r="C74" s="11">
        <v>0</v>
      </c>
      <c r="D74" s="11">
        <v>0</v>
      </c>
      <c r="E74" s="11">
        <v>0</v>
      </c>
      <c r="F74" s="11">
        <v>0</v>
      </c>
      <c r="G74" s="11">
        <v>0</v>
      </c>
      <c r="H74" s="11">
        <v>0</v>
      </c>
    </row>
    <row r="75" spans="1:8" x14ac:dyDescent="0.3">
      <c r="A75" s="4"/>
      <c r="B75" s="5" t="s">
        <v>79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0</v>
      </c>
    </row>
    <row r="76" spans="1:8" x14ac:dyDescent="0.3">
      <c r="A76" s="4"/>
      <c r="B76" s="5" t="s">
        <v>80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</row>
    <row r="77" spans="1:8" x14ac:dyDescent="0.3">
      <c r="A77" s="4"/>
      <c r="B77" s="5" t="s">
        <v>81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</row>
    <row r="78" spans="1:8" x14ac:dyDescent="0.3">
      <c r="A78" s="4"/>
      <c r="B78" s="5" t="s">
        <v>82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</row>
    <row r="79" spans="1:8" x14ac:dyDescent="0.3">
      <c r="A79" s="4"/>
      <c r="B79" s="5" t="s">
        <v>83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</row>
    <row r="80" spans="1:8" x14ac:dyDescent="0.3">
      <c r="A80" s="44" t="s">
        <v>84</v>
      </c>
      <c r="B80" s="45"/>
      <c r="C80" s="12">
        <f>+C56++C46+C36+C26+C16+C8</f>
        <v>4795975.5999999996</v>
      </c>
      <c r="D80" s="12">
        <f>+D8+D16+D26+D36+D46+D56</f>
        <v>-96390.040000000008</v>
      </c>
      <c r="E80" s="12">
        <f>+E8+E16+E26+E36+E46+E56</f>
        <v>4699585.5600000005</v>
      </c>
      <c r="F80" s="12">
        <f>+F8+F16+F26+F36+F46+F56</f>
        <v>3824608.42</v>
      </c>
      <c r="G80" s="12">
        <f>+G56+G46+G36+G26+G16+G8</f>
        <v>3824608.42</v>
      </c>
      <c r="H80" s="12">
        <f>+H56+H46+H36+H26+H16+H8</f>
        <v>874977.1399999999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L87"/>
  <sheetViews>
    <sheetView workbookViewId="0">
      <selection activeCell="D5" sqref="D5:J79"/>
    </sheetView>
  </sheetViews>
  <sheetFormatPr baseColWidth="10" defaultColWidth="8" defaultRowHeight="12.75" customHeight="1" x14ac:dyDescent="0.3"/>
  <cols>
    <col min="1" max="2" width="1.109375" style="13" customWidth="1"/>
    <col min="3" max="3" width="23" style="13" customWidth="1"/>
    <col min="4" max="4" width="19.44140625" style="13" customWidth="1"/>
    <col min="5" max="5" width="15.33203125" style="13" customWidth="1"/>
    <col min="6" max="6" width="8" style="13" bestFit="1" customWidth="1"/>
    <col min="7" max="9" width="9.44140625" style="13" bestFit="1" customWidth="1"/>
    <col min="10" max="10" width="8.33203125" style="13" bestFit="1" customWidth="1"/>
    <col min="11" max="11" width="13.6640625" style="13" customWidth="1"/>
    <col min="12" max="12" width="1" style="13" customWidth="1"/>
    <col min="13" max="240" width="6.88671875" style="13" customWidth="1"/>
    <col min="241" max="242" width="1.109375" style="13" customWidth="1"/>
    <col min="243" max="243" width="2.33203125" style="13" customWidth="1"/>
    <col min="244" max="244" width="19.44140625" style="13" customWidth="1"/>
    <col min="245" max="245" width="1.109375" style="13" customWidth="1"/>
    <col min="246" max="246" width="17.109375" style="13" customWidth="1"/>
    <col min="247" max="248" width="1.109375" style="13" customWidth="1"/>
    <col min="249" max="249" width="8" style="13"/>
    <col min="250" max="250" width="5.6640625" style="13" customWidth="1"/>
    <col min="251" max="252" width="1.109375" style="13" customWidth="1"/>
    <col min="253" max="253" width="13.6640625" style="13" customWidth="1"/>
    <col min="254" max="255" width="1.109375" style="13" customWidth="1"/>
    <col min="256" max="256" width="13.5546875" style="13" customWidth="1"/>
    <col min="257" max="257" width="1.33203125" style="13" customWidth="1"/>
    <col min="258" max="258" width="1.109375" style="13" customWidth="1"/>
    <col min="259" max="259" width="13.6640625" style="13" customWidth="1"/>
    <col min="260" max="261" width="1.109375" style="13" customWidth="1"/>
    <col min="262" max="262" width="5.6640625" style="13" customWidth="1"/>
    <col min="263" max="263" width="1.109375" style="13" customWidth="1"/>
    <col min="264" max="264" width="6.88671875" style="13" customWidth="1"/>
    <col min="265" max="266" width="1.109375" style="13" customWidth="1"/>
    <col min="267" max="267" width="13.6640625" style="13" customWidth="1"/>
    <col min="268" max="268" width="1" style="13" customWidth="1"/>
    <col min="269" max="496" width="6.88671875" style="13" customWidth="1"/>
    <col min="497" max="498" width="1.109375" style="13" customWidth="1"/>
    <col min="499" max="499" width="2.33203125" style="13" customWidth="1"/>
    <col min="500" max="500" width="19.44140625" style="13" customWidth="1"/>
    <col min="501" max="501" width="1.109375" style="13" customWidth="1"/>
    <col min="502" max="502" width="17.109375" style="13" customWidth="1"/>
    <col min="503" max="504" width="1.109375" style="13" customWidth="1"/>
    <col min="505" max="505" width="8" style="13"/>
    <col min="506" max="506" width="5.6640625" style="13" customWidth="1"/>
    <col min="507" max="508" width="1.109375" style="13" customWidth="1"/>
    <col min="509" max="509" width="13.6640625" style="13" customWidth="1"/>
    <col min="510" max="511" width="1.109375" style="13" customWidth="1"/>
    <col min="512" max="512" width="13.5546875" style="13" customWidth="1"/>
    <col min="513" max="513" width="1.33203125" style="13" customWidth="1"/>
    <col min="514" max="514" width="1.109375" style="13" customWidth="1"/>
    <col min="515" max="515" width="13.6640625" style="13" customWidth="1"/>
    <col min="516" max="517" width="1.109375" style="13" customWidth="1"/>
    <col min="518" max="518" width="5.6640625" style="13" customWidth="1"/>
    <col min="519" max="519" width="1.109375" style="13" customWidth="1"/>
    <col min="520" max="520" width="6.88671875" style="13" customWidth="1"/>
    <col min="521" max="522" width="1.109375" style="13" customWidth="1"/>
    <col min="523" max="523" width="13.6640625" style="13" customWidth="1"/>
    <col min="524" max="524" width="1" style="13" customWidth="1"/>
    <col min="525" max="752" width="6.88671875" style="13" customWidth="1"/>
    <col min="753" max="754" width="1.109375" style="13" customWidth="1"/>
    <col min="755" max="755" width="2.33203125" style="13" customWidth="1"/>
    <col min="756" max="756" width="19.44140625" style="13" customWidth="1"/>
    <col min="757" max="757" width="1.109375" style="13" customWidth="1"/>
    <col min="758" max="758" width="17.109375" style="13" customWidth="1"/>
    <col min="759" max="760" width="1.109375" style="13" customWidth="1"/>
    <col min="761" max="761" width="8" style="13"/>
    <col min="762" max="762" width="5.6640625" style="13" customWidth="1"/>
    <col min="763" max="764" width="1.109375" style="13" customWidth="1"/>
    <col min="765" max="765" width="13.6640625" style="13" customWidth="1"/>
    <col min="766" max="767" width="1.109375" style="13" customWidth="1"/>
    <col min="768" max="768" width="13.5546875" style="13" customWidth="1"/>
    <col min="769" max="769" width="1.33203125" style="13" customWidth="1"/>
    <col min="770" max="770" width="1.109375" style="13" customWidth="1"/>
    <col min="771" max="771" width="13.6640625" style="13" customWidth="1"/>
    <col min="772" max="773" width="1.109375" style="13" customWidth="1"/>
    <col min="774" max="774" width="5.6640625" style="13" customWidth="1"/>
    <col min="775" max="775" width="1.109375" style="13" customWidth="1"/>
    <col min="776" max="776" width="6.88671875" style="13" customWidth="1"/>
    <col min="777" max="778" width="1.109375" style="13" customWidth="1"/>
    <col min="779" max="779" width="13.6640625" style="13" customWidth="1"/>
    <col min="780" max="780" width="1" style="13" customWidth="1"/>
    <col min="781" max="1008" width="6.88671875" style="13" customWidth="1"/>
    <col min="1009" max="1010" width="1.109375" style="13" customWidth="1"/>
    <col min="1011" max="1011" width="2.33203125" style="13" customWidth="1"/>
    <col min="1012" max="1012" width="19.44140625" style="13" customWidth="1"/>
    <col min="1013" max="1013" width="1.109375" style="13" customWidth="1"/>
    <col min="1014" max="1014" width="17.109375" style="13" customWidth="1"/>
    <col min="1015" max="1016" width="1.109375" style="13" customWidth="1"/>
    <col min="1017" max="1017" width="8" style="13"/>
    <col min="1018" max="1018" width="5.6640625" style="13" customWidth="1"/>
    <col min="1019" max="1020" width="1.109375" style="13" customWidth="1"/>
    <col min="1021" max="1021" width="13.6640625" style="13" customWidth="1"/>
    <col min="1022" max="1023" width="1.109375" style="13" customWidth="1"/>
    <col min="1024" max="1024" width="13.5546875" style="13" customWidth="1"/>
    <col min="1025" max="1025" width="1.33203125" style="13" customWidth="1"/>
    <col min="1026" max="1026" width="1.109375" style="13" customWidth="1"/>
    <col min="1027" max="1027" width="13.6640625" style="13" customWidth="1"/>
    <col min="1028" max="1029" width="1.109375" style="13" customWidth="1"/>
    <col min="1030" max="1030" width="5.6640625" style="13" customWidth="1"/>
    <col min="1031" max="1031" width="1.109375" style="13" customWidth="1"/>
    <col min="1032" max="1032" width="6.88671875" style="13" customWidth="1"/>
    <col min="1033" max="1034" width="1.109375" style="13" customWidth="1"/>
    <col min="1035" max="1035" width="13.6640625" style="13" customWidth="1"/>
    <col min="1036" max="1036" width="1" style="13" customWidth="1"/>
    <col min="1037" max="1264" width="6.88671875" style="13" customWidth="1"/>
    <col min="1265" max="1266" width="1.109375" style="13" customWidth="1"/>
    <col min="1267" max="1267" width="2.33203125" style="13" customWidth="1"/>
    <col min="1268" max="1268" width="19.44140625" style="13" customWidth="1"/>
    <col min="1269" max="1269" width="1.109375" style="13" customWidth="1"/>
    <col min="1270" max="1270" width="17.109375" style="13" customWidth="1"/>
    <col min="1271" max="1272" width="1.109375" style="13" customWidth="1"/>
    <col min="1273" max="1273" width="8" style="13"/>
    <col min="1274" max="1274" width="5.6640625" style="13" customWidth="1"/>
    <col min="1275" max="1276" width="1.109375" style="13" customWidth="1"/>
    <col min="1277" max="1277" width="13.6640625" style="13" customWidth="1"/>
    <col min="1278" max="1279" width="1.109375" style="13" customWidth="1"/>
    <col min="1280" max="1280" width="13.5546875" style="13" customWidth="1"/>
    <col min="1281" max="1281" width="1.33203125" style="13" customWidth="1"/>
    <col min="1282" max="1282" width="1.109375" style="13" customWidth="1"/>
    <col min="1283" max="1283" width="13.6640625" style="13" customWidth="1"/>
    <col min="1284" max="1285" width="1.109375" style="13" customWidth="1"/>
    <col min="1286" max="1286" width="5.6640625" style="13" customWidth="1"/>
    <col min="1287" max="1287" width="1.109375" style="13" customWidth="1"/>
    <col min="1288" max="1288" width="6.88671875" style="13" customWidth="1"/>
    <col min="1289" max="1290" width="1.109375" style="13" customWidth="1"/>
    <col min="1291" max="1291" width="13.6640625" style="13" customWidth="1"/>
    <col min="1292" max="1292" width="1" style="13" customWidth="1"/>
    <col min="1293" max="1520" width="6.88671875" style="13" customWidth="1"/>
    <col min="1521" max="1522" width="1.109375" style="13" customWidth="1"/>
    <col min="1523" max="1523" width="2.33203125" style="13" customWidth="1"/>
    <col min="1524" max="1524" width="19.44140625" style="13" customWidth="1"/>
    <col min="1525" max="1525" width="1.109375" style="13" customWidth="1"/>
    <col min="1526" max="1526" width="17.109375" style="13" customWidth="1"/>
    <col min="1527" max="1528" width="1.109375" style="13" customWidth="1"/>
    <col min="1529" max="1529" width="8" style="13"/>
    <col min="1530" max="1530" width="5.6640625" style="13" customWidth="1"/>
    <col min="1531" max="1532" width="1.109375" style="13" customWidth="1"/>
    <col min="1533" max="1533" width="13.6640625" style="13" customWidth="1"/>
    <col min="1534" max="1535" width="1.109375" style="13" customWidth="1"/>
    <col min="1536" max="1536" width="13.5546875" style="13" customWidth="1"/>
    <col min="1537" max="1537" width="1.33203125" style="13" customWidth="1"/>
    <col min="1538" max="1538" width="1.109375" style="13" customWidth="1"/>
    <col min="1539" max="1539" width="13.6640625" style="13" customWidth="1"/>
    <col min="1540" max="1541" width="1.109375" style="13" customWidth="1"/>
    <col min="1542" max="1542" width="5.6640625" style="13" customWidth="1"/>
    <col min="1543" max="1543" width="1.109375" style="13" customWidth="1"/>
    <col min="1544" max="1544" width="6.88671875" style="13" customWidth="1"/>
    <col min="1545" max="1546" width="1.109375" style="13" customWidth="1"/>
    <col min="1547" max="1547" width="13.6640625" style="13" customWidth="1"/>
    <col min="1548" max="1548" width="1" style="13" customWidth="1"/>
    <col min="1549" max="1776" width="6.88671875" style="13" customWidth="1"/>
    <col min="1777" max="1778" width="1.109375" style="13" customWidth="1"/>
    <col min="1779" max="1779" width="2.33203125" style="13" customWidth="1"/>
    <col min="1780" max="1780" width="19.44140625" style="13" customWidth="1"/>
    <col min="1781" max="1781" width="1.109375" style="13" customWidth="1"/>
    <col min="1782" max="1782" width="17.109375" style="13" customWidth="1"/>
    <col min="1783" max="1784" width="1.109375" style="13" customWidth="1"/>
    <col min="1785" max="1785" width="8" style="13"/>
    <col min="1786" max="1786" width="5.6640625" style="13" customWidth="1"/>
    <col min="1787" max="1788" width="1.109375" style="13" customWidth="1"/>
    <col min="1789" max="1789" width="13.6640625" style="13" customWidth="1"/>
    <col min="1790" max="1791" width="1.109375" style="13" customWidth="1"/>
    <col min="1792" max="1792" width="13.5546875" style="13" customWidth="1"/>
    <col min="1793" max="1793" width="1.33203125" style="13" customWidth="1"/>
    <col min="1794" max="1794" width="1.109375" style="13" customWidth="1"/>
    <col min="1795" max="1795" width="13.6640625" style="13" customWidth="1"/>
    <col min="1796" max="1797" width="1.109375" style="13" customWidth="1"/>
    <col min="1798" max="1798" width="5.6640625" style="13" customWidth="1"/>
    <col min="1799" max="1799" width="1.109375" style="13" customWidth="1"/>
    <col min="1800" max="1800" width="6.88671875" style="13" customWidth="1"/>
    <col min="1801" max="1802" width="1.109375" style="13" customWidth="1"/>
    <col min="1803" max="1803" width="13.6640625" style="13" customWidth="1"/>
    <col min="1804" max="1804" width="1" style="13" customWidth="1"/>
    <col min="1805" max="2032" width="6.88671875" style="13" customWidth="1"/>
    <col min="2033" max="2034" width="1.109375" style="13" customWidth="1"/>
    <col min="2035" max="2035" width="2.33203125" style="13" customWidth="1"/>
    <col min="2036" max="2036" width="19.44140625" style="13" customWidth="1"/>
    <col min="2037" max="2037" width="1.109375" style="13" customWidth="1"/>
    <col min="2038" max="2038" width="17.109375" style="13" customWidth="1"/>
    <col min="2039" max="2040" width="1.109375" style="13" customWidth="1"/>
    <col min="2041" max="2041" width="8" style="13"/>
    <col min="2042" max="2042" width="5.6640625" style="13" customWidth="1"/>
    <col min="2043" max="2044" width="1.109375" style="13" customWidth="1"/>
    <col min="2045" max="2045" width="13.6640625" style="13" customWidth="1"/>
    <col min="2046" max="2047" width="1.109375" style="13" customWidth="1"/>
    <col min="2048" max="2048" width="13.5546875" style="13" customWidth="1"/>
    <col min="2049" max="2049" width="1.33203125" style="13" customWidth="1"/>
    <col min="2050" max="2050" width="1.109375" style="13" customWidth="1"/>
    <col min="2051" max="2051" width="13.6640625" style="13" customWidth="1"/>
    <col min="2052" max="2053" width="1.109375" style="13" customWidth="1"/>
    <col min="2054" max="2054" width="5.6640625" style="13" customWidth="1"/>
    <col min="2055" max="2055" width="1.109375" style="13" customWidth="1"/>
    <col min="2056" max="2056" width="6.88671875" style="13" customWidth="1"/>
    <col min="2057" max="2058" width="1.109375" style="13" customWidth="1"/>
    <col min="2059" max="2059" width="13.6640625" style="13" customWidth="1"/>
    <col min="2060" max="2060" width="1" style="13" customWidth="1"/>
    <col min="2061" max="2288" width="6.88671875" style="13" customWidth="1"/>
    <col min="2289" max="2290" width="1.109375" style="13" customWidth="1"/>
    <col min="2291" max="2291" width="2.33203125" style="13" customWidth="1"/>
    <col min="2292" max="2292" width="19.44140625" style="13" customWidth="1"/>
    <col min="2293" max="2293" width="1.109375" style="13" customWidth="1"/>
    <col min="2294" max="2294" width="17.109375" style="13" customWidth="1"/>
    <col min="2295" max="2296" width="1.109375" style="13" customWidth="1"/>
    <col min="2297" max="2297" width="8" style="13"/>
    <col min="2298" max="2298" width="5.6640625" style="13" customWidth="1"/>
    <col min="2299" max="2300" width="1.109375" style="13" customWidth="1"/>
    <col min="2301" max="2301" width="13.6640625" style="13" customWidth="1"/>
    <col min="2302" max="2303" width="1.109375" style="13" customWidth="1"/>
    <col min="2304" max="2304" width="13.5546875" style="13" customWidth="1"/>
    <col min="2305" max="2305" width="1.33203125" style="13" customWidth="1"/>
    <col min="2306" max="2306" width="1.109375" style="13" customWidth="1"/>
    <col min="2307" max="2307" width="13.6640625" style="13" customWidth="1"/>
    <col min="2308" max="2309" width="1.109375" style="13" customWidth="1"/>
    <col min="2310" max="2310" width="5.6640625" style="13" customWidth="1"/>
    <col min="2311" max="2311" width="1.109375" style="13" customWidth="1"/>
    <col min="2312" max="2312" width="6.88671875" style="13" customWidth="1"/>
    <col min="2313" max="2314" width="1.109375" style="13" customWidth="1"/>
    <col min="2315" max="2315" width="13.6640625" style="13" customWidth="1"/>
    <col min="2316" max="2316" width="1" style="13" customWidth="1"/>
    <col min="2317" max="2544" width="6.88671875" style="13" customWidth="1"/>
    <col min="2545" max="2546" width="1.109375" style="13" customWidth="1"/>
    <col min="2547" max="2547" width="2.33203125" style="13" customWidth="1"/>
    <col min="2548" max="2548" width="19.44140625" style="13" customWidth="1"/>
    <col min="2549" max="2549" width="1.109375" style="13" customWidth="1"/>
    <col min="2550" max="2550" width="17.109375" style="13" customWidth="1"/>
    <col min="2551" max="2552" width="1.109375" style="13" customWidth="1"/>
    <col min="2553" max="2553" width="8" style="13"/>
    <col min="2554" max="2554" width="5.6640625" style="13" customWidth="1"/>
    <col min="2555" max="2556" width="1.109375" style="13" customWidth="1"/>
    <col min="2557" max="2557" width="13.6640625" style="13" customWidth="1"/>
    <col min="2558" max="2559" width="1.109375" style="13" customWidth="1"/>
    <col min="2560" max="2560" width="13.5546875" style="13" customWidth="1"/>
    <col min="2561" max="2561" width="1.33203125" style="13" customWidth="1"/>
    <col min="2562" max="2562" width="1.109375" style="13" customWidth="1"/>
    <col min="2563" max="2563" width="13.6640625" style="13" customWidth="1"/>
    <col min="2564" max="2565" width="1.109375" style="13" customWidth="1"/>
    <col min="2566" max="2566" width="5.6640625" style="13" customWidth="1"/>
    <col min="2567" max="2567" width="1.109375" style="13" customWidth="1"/>
    <col min="2568" max="2568" width="6.88671875" style="13" customWidth="1"/>
    <col min="2569" max="2570" width="1.109375" style="13" customWidth="1"/>
    <col min="2571" max="2571" width="13.6640625" style="13" customWidth="1"/>
    <col min="2572" max="2572" width="1" style="13" customWidth="1"/>
    <col min="2573" max="2800" width="6.88671875" style="13" customWidth="1"/>
    <col min="2801" max="2802" width="1.109375" style="13" customWidth="1"/>
    <col min="2803" max="2803" width="2.33203125" style="13" customWidth="1"/>
    <col min="2804" max="2804" width="19.44140625" style="13" customWidth="1"/>
    <col min="2805" max="2805" width="1.109375" style="13" customWidth="1"/>
    <col min="2806" max="2806" width="17.109375" style="13" customWidth="1"/>
    <col min="2807" max="2808" width="1.109375" style="13" customWidth="1"/>
    <col min="2809" max="2809" width="8" style="13"/>
    <col min="2810" max="2810" width="5.6640625" style="13" customWidth="1"/>
    <col min="2811" max="2812" width="1.109375" style="13" customWidth="1"/>
    <col min="2813" max="2813" width="13.6640625" style="13" customWidth="1"/>
    <col min="2814" max="2815" width="1.109375" style="13" customWidth="1"/>
    <col min="2816" max="2816" width="13.5546875" style="13" customWidth="1"/>
    <col min="2817" max="2817" width="1.33203125" style="13" customWidth="1"/>
    <col min="2818" max="2818" width="1.109375" style="13" customWidth="1"/>
    <col min="2819" max="2819" width="13.6640625" style="13" customWidth="1"/>
    <col min="2820" max="2821" width="1.109375" style="13" customWidth="1"/>
    <col min="2822" max="2822" width="5.6640625" style="13" customWidth="1"/>
    <col min="2823" max="2823" width="1.109375" style="13" customWidth="1"/>
    <col min="2824" max="2824" width="6.88671875" style="13" customWidth="1"/>
    <col min="2825" max="2826" width="1.109375" style="13" customWidth="1"/>
    <col min="2827" max="2827" width="13.6640625" style="13" customWidth="1"/>
    <col min="2828" max="2828" width="1" style="13" customWidth="1"/>
    <col min="2829" max="3056" width="6.88671875" style="13" customWidth="1"/>
    <col min="3057" max="3058" width="1.109375" style="13" customWidth="1"/>
    <col min="3059" max="3059" width="2.33203125" style="13" customWidth="1"/>
    <col min="3060" max="3060" width="19.44140625" style="13" customWidth="1"/>
    <col min="3061" max="3061" width="1.109375" style="13" customWidth="1"/>
    <col min="3062" max="3062" width="17.109375" style="13" customWidth="1"/>
    <col min="3063" max="3064" width="1.109375" style="13" customWidth="1"/>
    <col min="3065" max="3065" width="8" style="13"/>
    <col min="3066" max="3066" width="5.6640625" style="13" customWidth="1"/>
    <col min="3067" max="3068" width="1.109375" style="13" customWidth="1"/>
    <col min="3069" max="3069" width="13.6640625" style="13" customWidth="1"/>
    <col min="3070" max="3071" width="1.109375" style="13" customWidth="1"/>
    <col min="3072" max="3072" width="13.5546875" style="13" customWidth="1"/>
    <col min="3073" max="3073" width="1.33203125" style="13" customWidth="1"/>
    <col min="3074" max="3074" width="1.109375" style="13" customWidth="1"/>
    <col min="3075" max="3075" width="13.6640625" style="13" customWidth="1"/>
    <col min="3076" max="3077" width="1.109375" style="13" customWidth="1"/>
    <col min="3078" max="3078" width="5.6640625" style="13" customWidth="1"/>
    <col min="3079" max="3079" width="1.109375" style="13" customWidth="1"/>
    <col min="3080" max="3080" width="6.88671875" style="13" customWidth="1"/>
    <col min="3081" max="3082" width="1.109375" style="13" customWidth="1"/>
    <col min="3083" max="3083" width="13.6640625" style="13" customWidth="1"/>
    <col min="3084" max="3084" width="1" style="13" customWidth="1"/>
    <col min="3085" max="3312" width="6.88671875" style="13" customWidth="1"/>
    <col min="3313" max="3314" width="1.109375" style="13" customWidth="1"/>
    <col min="3315" max="3315" width="2.33203125" style="13" customWidth="1"/>
    <col min="3316" max="3316" width="19.44140625" style="13" customWidth="1"/>
    <col min="3317" max="3317" width="1.109375" style="13" customWidth="1"/>
    <col min="3318" max="3318" width="17.109375" style="13" customWidth="1"/>
    <col min="3319" max="3320" width="1.109375" style="13" customWidth="1"/>
    <col min="3321" max="3321" width="8" style="13"/>
    <col min="3322" max="3322" width="5.6640625" style="13" customWidth="1"/>
    <col min="3323" max="3324" width="1.109375" style="13" customWidth="1"/>
    <col min="3325" max="3325" width="13.6640625" style="13" customWidth="1"/>
    <col min="3326" max="3327" width="1.109375" style="13" customWidth="1"/>
    <col min="3328" max="3328" width="13.5546875" style="13" customWidth="1"/>
    <col min="3329" max="3329" width="1.33203125" style="13" customWidth="1"/>
    <col min="3330" max="3330" width="1.109375" style="13" customWidth="1"/>
    <col min="3331" max="3331" width="13.6640625" style="13" customWidth="1"/>
    <col min="3332" max="3333" width="1.109375" style="13" customWidth="1"/>
    <col min="3334" max="3334" width="5.6640625" style="13" customWidth="1"/>
    <col min="3335" max="3335" width="1.109375" style="13" customWidth="1"/>
    <col min="3336" max="3336" width="6.88671875" style="13" customWidth="1"/>
    <col min="3337" max="3338" width="1.109375" style="13" customWidth="1"/>
    <col min="3339" max="3339" width="13.6640625" style="13" customWidth="1"/>
    <col min="3340" max="3340" width="1" style="13" customWidth="1"/>
    <col min="3341" max="3568" width="6.88671875" style="13" customWidth="1"/>
    <col min="3569" max="3570" width="1.109375" style="13" customWidth="1"/>
    <col min="3571" max="3571" width="2.33203125" style="13" customWidth="1"/>
    <col min="3572" max="3572" width="19.44140625" style="13" customWidth="1"/>
    <col min="3573" max="3573" width="1.109375" style="13" customWidth="1"/>
    <col min="3574" max="3574" width="17.109375" style="13" customWidth="1"/>
    <col min="3575" max="3576" width="1.109375" style="13" customWidth="1"/>
    <col min="3577" max="3577" width="8" style="13"/>
    <col min="3578" max="3578" width="5.6640625" style="13" customWidth="1"/>
    <col min="3579" max="3580" width="1.109375" style="13" customWidth="1"/>
    <col min="3581" max="3581" width="13.6640625" style="13" customWidth="1"/>
    <col min="3582" max="3583" width="1.109375" style="13" customWidth="1"/>
    <col min="3584" max="3584" width="13.5546875" style="13" customWidth="1"/>
    <col min="3585" max="3585" width="1.33203125" style="13" customWidth="1"/>
    <col min="3586" max="3586" width="1.109375" style="13" customWidth="1"/>
    <col min="3587" max="3587" width="13.6640625" style="13" customWidth="1"/>
    <col min="3588" max="3589" width="1.109375" style="13" customWidth="1"/>
    <col min="3590" max="3590" width="5.6640625" style="13" customWidth="1"/>
    <col min="3591" max="3591" width="1.109375" style="13" customWidth="1"/>
    <col min="3592" max="3592" width="6.88671875" style="13" customWidth="1"/>
    <col min="3593" max="3594" width="1.109375" style="13" customWidth="1"/>
    <col min="3595" max="3595" width="13.6640625" style="13" customWidth="1"/>
    <col min="3596" max="3596" width="1" style="13" customWidth="1"/>
    <col min="3597" max="3824" width="6.88671875" style="13" customWidth="1"/>
    <col min="3825" max="3826" width="1.109375" style="13" customWidth="1"/>
    <col min="3827" max="3827" width="2.33203125" style="13" customWidth="1"/>
    <col min="3828" max="3828" width="19.44140625" style="13" customWidth="1"/>
    <col min="3829" max="3829" width="1.109375" style="13" customWidth="1"/>
    <col min="3830" max="3830" width="17.109375" style="13" customWidth="1"/>
    <col min="3831" max="3832" width="1.109375" style="13" customWidth="1"/>
    <col min="3833" max="3833" width="8" style="13"/>
    <col min="3834" max="3834" width="5.6640625" style="13" customWidth="1"/>
    <col min="3835" max="3836" width="1.109375" style="13" customWidth="1"/>
    <col min="3837" max="3837" width="13.6640625" style="13" customWidth="1"/>
    <col min="3838" max="3839" width="1.109375" style="13" customWidth="1"/>
    <col min="3840" max="3840" width="13.5546875" style="13" customWidth="1"/>
    <col min="3841" max="3841" width="1.33203125" style="13" customWidth="1"/>
    <col min="3842" max="3842" width="1.109375" style="13" customWidth="1"/>
    <col min="3843" max="3843" width="13.6640625" style="13" customWidth="1"/>
    <col min="3844" max="3845" width="1.109375" style="13" customWidth="1"/>
    <col min="3846" max="3846" width="5.6640625" style="13" customWidth="1"/>
    <col min="3847" max="3847" width="1.109375" style="13" customWidth="1"/>
    <col min="3848" max="3848" width="6.88671875" style="13" customWidth="1"/>
    <col min="3849" max="3850" width="1.109375" style="13" customWidth="1"/>
    <col min="3851" max="3851" width="13.6640625" style="13" customWidth="1"/>
    <col min="3852" max="3852" width="1" style="13" customWidth="1"/>
    <col min="3853" max="4080" width="6.88671875" style="13" customWidth="1"/>
    <col min="4081" max="4082" width="1.109375" style="13" customWidth="1"/>
    <col min="4083" max="4083" width="2.33203125" style="13" customWidth="1"/>
    <col min="4084" max="4084" width="19.44140625" style="13" customWidth="1"/>
    <col min="4085" max="4085" width="1.109375" style="13" customWidth="1"/>
    <col min="4086" max="4086" width="17.109375" style="13" customWidth="1"/>
    <col min="4087" max="4088" width="1.109375" style="13" customWidth="1"/>
    <col min="4089" max="4089" width="8" style="13"/>
    <col min="4090" max="4090" width="5.6640625" style="13" customWidth="1"/>
    <col min="4091" max="4092" width="1.109375" style="13" customWidth="1"/>
    <col min="4093" max="4093" width="13.6640625" style="13" customWidth="1"/>
    <col min="4094" max="4095" width="1.109375" style="13" customWidth="1"/>
    <col min="4096" max="4096" width="13.5546875" style="13" customWidth="1"/>
    <col min="4097" max="4097" width="1.33203125" style="13" customWidth="1"/>
    <col min="4098" max="4098" width="1.109375" style="13" customWidth="1"/>
    <col min="4099" max="4099" width="13.6640625" style="13" customWidth="1"/>
    <col min="4100" max="4101" width="1.109375" style="13" customWidth="1"/>
    <col min="4102" max="4102" width="5.6640625" style="13" customWidth="1"/>
    <col min="4103" max="4103" width="1.109375" style="13" customWidth="1"/>
    <col min="4104" max="4104" width="6.88671875" style="13" customWidth="1"/>
    <col min="4105" max="4106" width="1.109375" style="13" customWidth="1"/>
    <col min="4107" max="4107" width="13.6640625" style="13" customWidth="1"/>
    <col min="4108" max="4108" width="1" style="13" customWidth="1"/>
    <col min="4109" max="4336" width="6.88671875" style="13" customWidth="1"/>
    <col min="4337" max="4338" width="1.109375" style="13" customWidth="1"/>
    <col min="4339" max="4339" width="2.33203125" style="13" customWidth="1"/>
    <col min="4340" max="4340" width="19.44140625" style="13" customWidth="1"/>
    <col min="4341" max="4341" width="1.109375" style="13" customWidth="1"/>
    <col min="4342" max="4342" width="17.109375" style="13" customWidth="1"/>
    <col min="4343" max="4344" width="1.109375" style="13" customWidth="1"/>
    <col min="4345" max="4345" width="8" style="13"/>
    <col min="4346" max="4346" width="5.6640625" style="13" customWidth="1"/>
    <col min="4347" max="4348" width="1.109375" style="13" customWidth="1"/>
    <col min="4349" max="4349" width="13.6640625" style="13" customWidth="1"/>
    <col min="4350" max="4351" width="1.109375" style="13" customWidth="1"/>
    <col min="4352" max="4352" width="13.5546875" style="13" customWidth="1"/>
    <col min="4353" max="4353" width="1.33203125" style="13" customWidth="1"/>
    <col min="4354" max="4354" width="1.109375" style="13" customWidth="1"/>
    <col min="4355" max="4355" width="13.6640625" style="13" customWidth="1"/>
    <col min="4356" max="4357" width="1.109375" style="13" customWidth="1"/>
    <col min="4358" max="4358" width="5.6640625" style="13" customWidth="1"/>
    <col min="4359" max="4359" width="1.109375" style="13" customWidth="1"/>
    <col min="4360" max="4360" width="6.88671875" style="13" customWidth="1"/>
    <col min="4361" max="4362" width="1.109375" style="13" customWidth="1"/>
    <col min="4363" max="4363" width="13.6640625" style="13" customWidth="1"/>
    <col min="4364" max="4364" width="1" style="13" customWidth="1"/>
    <col min="4365" max="4592" width="6.88671875" style="13" customWidth="1"/>
    <col min="4593" max="4594" width="1.109375" style="13" customWidth="1"/>
    <col min="4595" max="4595" width="2.33203125" style="13" customWidth="1"/>
    <col min="4596" max="4596" width="19.44140625" style="13" customWidth="1"/>
    <col min="4597" max="4597" width="1.109375" style="13" customWidth="1"/>
    <col min="4598" max="4598" width="17.109375" style="13" customWidth="1"/>
    <col min="4599" max="4600" width="1.109375" style="13" customWidth="1"/>
    <col min="4601" max="4601" width="8" style="13"/>
    <col min="4602" max="4602" width="5.6640625" style="13" customWidth="1"/>
    <col min="4603" max="4604" width="1.109375" style="13" customWidth="1"/>
    <col min="4605" max="4605" width="13.6640625" style="13" customWidth="1"/>
    <col min="4606" max="4607" width="1.109375" style="13" customWidth="1"/>
    <col min="4608" max="4608" width="13.5546875" style="13" customWidth="1"/>
    <col min="4609" max="4609" width="1.33203125" style="13" customWidth="1"/>
    <col min="4610" max="4610" width="1.109375" style="13" customWidth="1"/>
    <col min="4611" max="4611" width="13.6640625" style="13" customWidth="1"/>
    <col min="4612" max="4613" width="1.109375" style="13" customWidth="1"/>
    <col min="4614" max="4614" width="5.6640625" style="13" customWidth="1"/>
    <col min="4615" max="4615" width="1.109375" style="13" customWidth="1"/>
    <col min="4616" max="4616" width="6.88671875" style="13" customWidth="1"/>
    <col min="4617" max="4618" width="1.109375" style="13" customWidth="1"/>
    <col min="4619" max="4619" width="13.6640625" style="13" customWidth="1"/>
    <col min="4620" max="4620" width="1" style="13" customWidth="1"/>
    <col min="4621" max="4848" width="6.88671875" style="13" customWidth="1"/>
    <col min="4849" max="4850" width="1.109375" style="13" customWidth="1"/>
    <col min="4851" max="4851" width="2.33203125" style="13" customWidth="1"/>
    <col min="4852" max="4852" width="19.44140625" style="13" customWidth="1"/>
    <col min="4853" max="4853" width="1.109375" style="13" customWidth="1"/>
    <col min="4854" max="4854" width="17.109375" style="13" customWidth="1"/>
    <col min="4855" max="4856" width="1.109375" style="13" customWidth="1"/>
    <col min="4857" max="4857" width="8" style="13"/>
    <col min="4858" max="4858" width="5.6640625" style="13" customWidth="1"/>
    <col min="4859" max="4860" width="1.109375" style="13" customWidth="1"/>
    <col min="4861" max="4861" width="13.6640625" style="13" customWidth="1"/>
    <col min="4862" max="4863" width="1.109375" style="13" customWidth="1"/>
    <col min="4864" max="4864" width="13.5546875" style="13" customWidth="1"/>
    <col min="4865" max="4865" width="1.33203125" style="13" customWidth="1"/>
    <col min="4866" max="4866" width="1.109375" style="13" customWidth="1"/>
    <col min="4867" max="4867" width="13.6640625" style="13" customWidth="1"/>
    <col min="4868" max="4869" width="1.109375" style="13" customWidth="1"/>
    <col min="4870" max="4870" width="5.6640625" style="13" customWidth="1"/>
    <col min="4871" max="4871" width="1.109375" style="13" customWidth="1"/>
    <col min="4872" max="4872" width="6.88671875" style="13" customWidth="1"/>
    <col min="4873" max="4874" width="1.109375" style="13" customWidth="1"/>
    <col min="4875" max="4875" width="13.6640625" style="13" customWidth="1"/>
    <col min="4876" max="4876" width="1" style="13" customWidth="1"/>
    <col min="4877" max="5104" width="6.88671875" style="13" customWidth="1"/>
    <col min="5105" max="5106" width="1.109375" style="13" customWidth="1"/>
    <col min="5107" max="5107" width="2.33203125" style="13" customWidth="1"/>
    <col min="5108" max="5108" width="19.44140625" style="13" customWidth="1"/>
    <col min="5109" max="5109" width="1.109375" style="13" customWidth="1"/>
    <col min="5110" max="5110" width="17.109375" style="13" customWidth="1"/>
    <col min="5111" max="5112" width="1.109375" style="13" customWidth="1"/>
    <col min="5113" max="5113" width="8" style="13"/>
    <col min="5114" max="5114" width="5.6640625" style="13" customWidth="1"/>
    <col min="5115" max="5116" width="1.109375" style="13" customWidth="1"/>
    <col min="5117" max="5117" width="13.6640625" style="13" customWidth="1"/>
    <col min="5118" max="5119" width="1.109375" style="13" customWidth="1"/>
    <col min="5120" max="5120" width="13.5546875" style="13" customWidth="1"/>
    <col min="5121" max="5121" width="1.33203125" style="13" customWidth="1"/>
    <col min="5122" max="5122" width="1.109375" style="13" customWidth="1"/>
    <col min="5123" max="5123" width="13.6640625" style="13" customWidth="1"/>
    <col min="5124" max="5125" width="1.109375" style="13" customWidth="1"/>
    <col min="5126" max="5126" width="5.6640625" style="13" customWidth="1"/>
    <col min="5127" max="5127" width="1.109375" style="13" customWidth="1"/>
    <col min="5128" max="5128" width="6.88671875" style="13" customWidth="1"/>
    <col min="5129" max="5130" width="1.109375" style="13" customWidth="1"/>
    <col min="5131" max="5131" width="13.6640625" style="13" customWidth="1"/>
    <col min="5132" max="5132" width="1" style="13" customWidth="1"/>
    <col min="5133" max="5360" width="6.88671875" style="13" customWidth="1"/>
    <col min="5361" max="5362" width="1.109375" style="13" customWidth="1"/>
    <col min="5363" max="5363" width="2.33203125" style="13" customWidth="1"/>
    <col min="5364" max="5364" width="19.44140625" style="13" customWidth="1"/>
    <col min="5365" max="5365" width="1.109375" style="13" customWidth="1"/>
    <col min="5366" max="5366" width="17.109375" style="13" customWidth="1"/>
    <col min="5367" max="5368" width="1.109375" style="13" customWidth="1"/>
    <col min="5369" max="5369" width="8" style="13"/>
    <col min="5370" max="5370" width="5.6640625" style="13" customWidth="1"/>
    <col min="5371" max="5372" width="1.109375" style="13" customWidth="1"/>
    <col min="5373" max="5373" width="13.6640625" style="13" customWidth="1"/>
    <col min="5374" max="5375" width="1.109375" style="13" customWidth="1"/>
    <col min="5376" max="5376" width="13.5546875" style="13" customWidth="1"/>
    <col min="5377" max="5377" width="1.33203125" style="13" customWidth="1"/>
    <col min="5378" max="5378" width="1.109375" style="13" customWidth="1"/>
    <col min="5379" max="5379" width="13.6640625" style="13" customWidth="1"/>
    <col min="5380" max="5381" width="1.109375" style="13" customWidth="1"/>
    <col min="5382" max="5382" width="5.6640625" style="13" customWidth="1"/>
    <col min="5383" max="5383" width="1.109375" style="13" customWidth="1"/>
    <col min="5384" max="5384" width="6.88671875" style="13" customWidth="1"/>
    <col min="5385" max="5386" width="1.109375" style="13" customWidth="1"/>
    <col min="5387" max="5387" width="13.6640625" style="13" customWidth="1"/>
    <col min="5388" max="5388" width="1" style="13" customWidth="1"/>
    <col min="5389" max="5616" width="6.88671875" style="13" customWidth="1"/>
    <col min="5617" max="5618" width="1.109375" style="13" customWidth="1"/>
    <col min="5619" max="5619" width="2.33203125" style="13" customWidth="1"/>
    <col min="5620" max="5620" width="19.44140625" style="13" customWidth="1"/>
    <col min="5621" max="5621" width="1.109375" style="13" customWidth="1"/>
    <col min="5622" max="5622" width="17.109375" style="13" customWidth="1"/>
    <col min="5623" max="5624" width="1.109375" style="13" customWidth="1"/>
    <col min="5625" max="5625" width="8" style="13"/>
    <col min="5626" max="5626" width="5.6640625" style="13" customWidth="1"/>
    <col min="5627" max="5628" width="1.109375" style="13" customWidth="1"/>
    <col min="5629" max="5629" width="13.6640625" style="13" customWidth="1"/>
    <col min="5630" max="5631" width="1.109375" style="13" customWidth="1"/>
    <col min="5632" max="5632" width="13.5546875" style="13" customWidth="1"/>
    <col min="5633" max="5633" width="1.33203125" style="13" customWidth="1"/>
    <col min="5634" max="5634" width="1.109375" style="13" customWidth="1"/>
    <col min="5635" max="5635" width="13.6640625" style="13" customWidth="1"/>
    <col min="5636" max="5637" width="1.109375" style="13" customWidth="1"/>
    <col min="5638" max="5638" width="5.6640625" style="13" customWidth="1"/>
    <col min="5639" max="5639" width="1.109375" style="13" customWidth="1"/>
    <col min="5640" max="5640" width="6.88671875" style="13" customWidth="1"/>
    <col min="5641" max="5642" width="1.109375" style="13" customWidth="1"/>
    <col min="5643" max="5643" width="13.6640625" style="13" customWidth="1"/>
    <col min="5644" max="5644" width="1" style="13" customWidth="1"/>
    <col min="5645" max="5872" width="6.88671875" style="13" customWidth="1"/>
    <col min="5873" max="5874" width="1.109375" style="13" customWidth="1"/>
    <col min="5875" max="5875" width="2.33203125" style="13" customWidth="1"/>
    <col min="5876" max="5876" width="19.44140625" style="13" customWidth="1"/>
    <col min="5877" max="5877" width="1.109375" style="13" customWidth="1"/>
    <col min="5878" max="5878" width="17.109375" style="13" customWidth="1"/>
    <col min="5879" max="5880" width="1.109375" style="13" customWidth="1"/>
    <col min="5881" max="5881" width="8" style="13"/>
    <col min="5882" max="5882" width="5.6640625" style="13" customWidth="1"/>
    <col min="5883" max="5884" width="1.109375" style="13" customWidth="1"/>
    <col min="5885" max="5885" width="13.6640625" style="13" customWidth="1"/>
    <col min="5886" max="5887" width="1.109375" style="13" customWidth="1"/>
    <col min="5888" max="5888" width="13.5546875" style="13" customWidth="1"/>
    <col min="5889" max="5889" width="1.33203125" style="13" customWidth="1"/>
    <col min="5890" max="5890" width="1.109375" style="13" customWidth="1"/>
    <col min="5891" max="5891" width="13.6640625" style="13" customWidth="1"/>
    <col min="5892" max="5893" width="1.109375" style="13" customWidth="1"/>
    <col min="5894" max="5894" width="5.6640625" style="13" customWidth="1"/>
    <col min="5895" max="5895" width="1.109375" style="13" customWidth="1"/>
    <col min="5896" max="5896" width="6.88671875" style="13" customWidth="1"/>
    <col min="5897" max="5898" width="1.109375" style="13" customWidth="1"/>
    <col min="5899" max="5899" width="13.6640625" style="13" customWidth="1"/>
    <col min="5900" max="5900" width="1" style="13" customWidth="1"/>
    <col min="5901" max="6128" width="6.88671875" style="13" customWidth="1"/>
    <col min="6129" max="6130" width="1.109375" style="13" customWidth="1"/>
    <col min="6131" max="6131" width="2.33203125" style="13" customWidth="1"/>
    <col min="6132" max="6132" width="19.44140625" style="13" customWidth="1"/>
    <col min="6133" max="6133" width="1.109375" style="13" customWidth="1"/>
    <col min="6134" max="6134" width="17.109375" style="13" customWidth="1"/>
    <col min="6135" max="6136" width="1.109375" style="13" customWidth="1"/>
    <col min="6137" max="6137" width="8" style="13"/>
    <col min="6138" max="6138" width="5.6640625" style="13" customWidth="1"/>
    <col min="6139" max="6140" width="1.109375" style="13" customWidth="1"/>
    <col min="6141" max="6141" width="13.6640625" style="13" customWidth="1"/>
    <col min="6142" max="6143" width="1.109375" style="13" customWidth="1"/>
    <col min="6144" max="6144" width="13.5546875" style="13" customWidth="1"/>
    <col min="6145" max="6145" width="1.33203125" style="13" customWidth="1"/>
    <col min="6146" max="6146" width="1.109375" style="13" customWidth="1"/>
    <col min="6147" max="6147" width="13.6640625" style="13" customWidth="1"/>
    <col min="6148" max="6149" width="1.109375" style="13" customWidth="1"/>
    <col min="6150" max="6150" width="5.6640625" style="13" customWidth="1"/>
    <col min="6151" max="6151" width="1.109375" style="13" customWidth="1"/>
    <col min="6152" max="6152" width="6.88671875" style="13" customWidth="1"/>
    <col min="6153" max="6154" width="1.109375" style="13" customWidth="1"/>
    <col min="6155" max="6155" width="13.6640625" style="13" customWidth="1"/>
    <col min="6156" max="6156" width="1" style="13" customWidth="1"/>
    <col min="6157" max="6384" width="6.88671875" style="13" customWidth="1"/>
    <col min="6385" max="6386" width="1.109375" style="13" customWidth="1"/>
    <col min="6387" max="6387" width="2.33203125" style="13" customWidth="1"/>
    <col min="6388" max="6388" width="19.44140625" style="13" customWidth="1"/>
    <col min="6389" max="6389" width="1.109375" style="13" customWidth="1"/>
    <col min="6390" max="6390" width="17.109375" style="13" customWidth="1"/>
    <col min="6391" max="6392" width="1.109375" style="13" customWidth="1"/>
    <col min="6393" max="6393" width="8" style="13"/>
    <col min="6394" max="6394" width="5.6640625" style="13" customWidth="1"/>
    <col min="6395" max="6396" width="1.109375" style="13" customWidth="1"/>
    <col min="6397" max="6397" width="13.6640625" style="13" customWidth="1"/>
    <col min="6398" max="6399" width="1.109375" style="13" customWidth="1"/>
    <col min="6400" max="6400" width="13.5546875" style="13" customWidth="1"/>
    <col min="6401" max="6401" width="1.33203125" style="13" customWidth="1"/>
    <col min="6402" max="6402" width="1.109375" style="13" customWidth="1"/>
    <col min="6403" max="6403" width="13.6640625" style="13" customWidth="1"/>
    <col min="6404" max="6405" width="1.109375" style="13" customWidth="1"/>
    <col min="6406" max="6406" width="5.6640625" style="13" customWidth="1"/>
    <col min="6407" max="6407" width="1.109375" style="13" customWidth="1"/>
    <col min="6408" max="6408" width="6.88671875" style="13" customWidth="1"/>
    <col min="6409" max="6410" width="1.109375" style="13" customWidth="1"/>
    <col min="6411" max="6411" width="13.6640625" style="13" customWidth="1"/>
    <col min="6412" max="6412" width="1" style="13" customWidth="1"/>
    <col min="6413" max="6640" width="6.88671875" style="13" customWidth="1"/>
    <col min="6641" max="6642" width="1.109375" style="13" customWidth="1"/>
    <col min="6643" max="6643" width="2.33203125" style="13" customWidth="1"/>
    <col min="6644" max="6644" width="19.44140625" style="13" customWidth="1"/>
    <col min="6645" max="6645" width="1.109375" style="13" customWidth="1"/>
    <col min="6646" max="6646" width="17.109375" style="13" customWidth="1"/>
    <col min="6647" max="6648" width="1.109375" style="13" customWidth="1"/>
    <col min="6649" max="6649" width="8" style="13"/>
    <col min="6650" max="6650" width="5.6640625" style="13" customWidth="1"/>
    <col min="6651" max="6652" width="1.109375" style="13" customWidth="1"/>
    <col min="6653" max="6653" width="13.6640625" style="13" customWidth="1"/>
    <col min="6654" max="6655" width="1.109375" style="13" customWidth="1"/>
    <col min="6656" max="6656" width="13.5546875" style="13" customWidth="1"/>
    <col min="6657" max="6657" width="1.33203125" style="13" customWidth="1"/>
    <col min="6658" max="6658" width="1.109375" style="13" customWidth="1"/>
    <col min="6659" max="6659" width="13.6640625" style="13" customWidth="1"/>
    <col min="6660" max="6661" width="1.109375" style="13" customWidth="1"/>
    <col min="6662" max="6662" width="5.6640625" style="13" customWidth="1"/>
    <col min="6663" max="6663" width="1.109375" style="13" customWidth="1"/>
    <col min="6664" max="6664" width="6.88671875" style="13" customWidth="1"/>
    <col min="6665" max="6666" width="1.109375" style="13" customWidth="1"/>
    <col min="6667" max="6667" width="13.6640625" style="13" customWidth="1"/>
    <col min="6668" max="6668" width="1" style="13" customWidth="1"/>
    <col min="6669" max="6896" width="6.88671875" style="13" customWidth="1"/>
    <col min="6897" max="6898" width="1.109375" style="13" customWidth="1"/>
    <col min="6899" max="6899" width="2.33203125" style="13" customWidth="1"/>
    <col min="6900" max="6900" width="19.44140625" style="13" customWidth="1"/>
    <col min="6901" max="6901" width="1.109375" style="13" customWidth="1"/>
    <col min="6902" max="6902" width="17.109375" style="13" customWidth="1"/>
    <col min="6903" max="6904" width="1.109375" style="13" customWidth="1"/>
    <col min="6905" max="6905" width="8" style="13"/>
    <col min="6906" max="6906" width="5.6640625" style="13" customWidth="1"/>
    <col min="6907" max="6908" width="1.109375" style="13" customWidth="1"/>
    <col min="6909" max="6909" width="13.6640625" style="13" customWidth="1"/>
    <col min="6910" max="6911" width="1.109375" style="13" customWidth="1"/>
    <col min="6912" max="6912" width="13.5546875" style="13" customWidth="1"/>
    <col min="6913" max="6913" width="1.33203125" style="13" customWidth="1"/>
    <col min="6914" max="6914" width="1.109375" style="13" customWidth="1"/>
    <col min="6915" max="6915" width="13.6640625" style="13" customWidth="1"/>
    <col min="6916" max="6917" width="1.109375" style="13" customWidth="1"/>
    <col min="6918" max="6918" width="5.6640625" style="13" customWidth="1"/>
    <col min="6919" max="6919" width="1.109375" style="13" customWidth="1"/>
    <col min="6920" max="6920" width="6.88671875" style="13" customWidth="1"/>
    <col min="6921" max="6922" width="1.109375" style="13" customWidth="1"/>
    <col min="6923" max="6923" width="13.6640625" style="13" customWidth="1"/>
    <col min="6924" max="6924" width="1" style="13" customWidth="1"/>
    <col min="6925" max="7152" width="6.88671875" style="13" customWidth="1"/>
    <col min="7153" max="7154" width="1.109375" style="13" customWidth="1"/>
    <col min="7155" max="7155" width="2.33203125" style="13" customWidth="1"/>
    <col min="7156" max="7156" width="19.44140625" style="13" customWidth="1"/>
    <col min="7157" max="7157" width="1.109375" style="13" customWidth="1"/>
    <col min="7158" max="7158" width="17.109375" style="13" customWidth="1"/>
    <col min="7159" max="7160" width="1.109375" style="13" customWidth="1"/>
    <col min="7161" max="7161" width="8" style="13"/>
    <col min="7162" max="7162" width="5.6640625" style="13" customWidth="1"/>
    <col min="7163" max="7164" width="1.109375" style="13" customWidth="1"/>
    <col min="7165" max="7165" width="13.6640625" style="13" customWidth="1"/>
    <col min="7166" max="7167" width="1.109375" style="13" customWidth="1"/>
    <col min="7168" max="7168" width="13.5546875" style="13" customWidth="1"/>
    <col min="7169" max="7169" width="1.33203125" style="13" customWidth="1"/>
    <col min="7170" max="7170" width="1.109375" style="13" customWidth="1"/>
    <col min="7171" max="7171" width="13.6640625" style="13" customWidth="1"/>
    <col min="7172" max="7173" width="1.109375" style="13" customWidth="1"/>
    <col min="7174" max="7174" width="5.6640625" style="13" customWidth="1"/>
    <col min="7175" max="7175" width="1.109375" style="13" customWidth="1"/>
    <col min="7176" max="7176" width="6.88671875" style="13" customWidth="1"/>
    <col min="7177" max="7178" width="1.109375" style="13" customWidth="1"/>
    <col min="7179" max="7179" width="13.6640625" style="13" customWidth="1"/>
    <col min="7180" max="7180" width="1" style="13" customWidth="1"/>
    <col min="7181" max="7408" width="6.88671875" style="13" customWidth="1"/>
    <col min="7409" max="7410" width="1.109375" style="13" customWidth="1"/>
    <col min="7411" max="7411" width="2.33203125" style="13" customWidth="1"/>
    <col min="7412" max="7412" width="19.44140625" style="13" customWidth="1"/>
    <col min="7413" max="7413" width="1.109375" style="13" customWidth="1"/>
    <col min="7414" max="7414" width="17.109375" style="13" customWidth="1"/>
    <col min="7415" max="7416" width="1.109375" style="13" customWidth="1"/>
    <col min="7417" max="7417" width="8" style="13"/>
    <col min="7418" max="7418" width="5.6640625" style="13" customWidth="1"/>
    <col min="7419" max="7420" width="1.109375" style="13" customWidth="1"/>
    <col min="7421" max="7421" width="13.6640625" style="13" customWidth="1"/>
    <col min="7422" max="7423" width="1.109375" style="13" customWidth="1"/>
    <col min="7424" max="7424" width="13.5546875" style="13" customWidth="1"/>
    <col min="7425" max="7425" width="1.33203125" style="13" customWidth="1"/>
    <col min="7426" max="7426" width="1.109375" style="13" customWidth="1"/>
    <col min="7427" max="7427" width="13.6640625" style="13" customWidth="1"/>
    <col min="7428" max="7429" width="1.109375" style="13" customWidth="1"/>
    <col min="7430" max="7430" width="5.6640625" style="13" customWidth="1"/>
    <col min="7431" max="7431" width="1.109375" style="13" customWidth="1"/>
    <col min="7432" max="7432" width="6.88671875" style="13" customWidth="1"/>
    <col min="7433" max="7434" width="1.109375" style="13" customWidth="1"/>
    <col min="7435" max="7435" width="13.6640625" style="13" customWidth="1"/>
    <col min="7436" max="7436" width="1" style="13" customWidth="1"/>
    <col min="7437" max="7664" width="6.88671875" style="13" customWidth="1"/>
    <col min="7665" max="7666" width="1.109375" style="13" customWidth="1"/>
    <col min="7667" max="7667" width="2.33203125" style="13" customWidth="1"/>
    <col min="7668" max="7668" width="19.44140625" style="13" customWidth="1"/>
    <col min="7669" max="7669" width="1.109375" style="13" customWidth="1"/>
    <col min="7670" max="7670" width="17.109375" style="13" customWidth="1"/>
    <col min="7671" max="7672" width="1.109375" style="13" customWidth="1"/>
    <col min="7673" max="7673" width="8" style="13"/>
    <col min="7674" max="7674" width="5.6640625" style="13" customWidth="1"/>
    <col min="7675" max="7676" width="1.109375" style="13" customWidth="1"/>
    <col min="7677" max="7677" width="13.6640625" style="13" customWidth="1"/>
    <col min="7678" max="7679" width="1.109375" style="13" customWidth="1"/>
    <col min="7680" max="7680" width="13.5546875" style="13" customWidth="1"/>
    <col min="7681" max="7681" width="1.33203125" style="13" customWidth="1"/>
    <col min="7682" max="7682" width="1.109375" style="13" customWidth="1"/>
    <col min="7683" max="7683" width="13.6640625" style="13" customWidth="1"/>
    <col min="7684" max="7685" width="1.109375" style="13" customWidth="1"/>
    <col min="7686" max="7686" width="5.6640625" style="13" customWidth="1"/>
    <col min="7687" max="7687" width="1.109375" style="13" customWidth="1"/>
    <col min="7688" max="7688" width="6.88671875" style="13" customWidth="1"/>
    <col min="7689" max="7690" width="1.109375" style="13" customWidth="1"/>
    <col min="7691" max="7691" width="13.6640625" style="13" customWidth="1"/>
    <col min="7692" max="7692" width="1" style="13" customWidth="1"/>
    <col min="7693" max="7920" width="6.88671875" style="13" customWidth="1"/>
    <col min="7921" max="7922" width="1.109375" style="13" customWidth="1"/>
    <col min="7923" max="7923" width="2.33203125" style="13" customWidth="1"/>
    <col min="7924" max="7924" width="19.44140625" style="13" customWidth="1"/>
    <col min="7925" max="7925" width="1.109375" style="13" customWidth="1"/>
    <col min="7926" max="7926" width="17.109375" style="13" customWidth="1"/>
    <col min="7927" max="7928" width="1.109375" style="13" customWidth="1"/>
    <col min="7929" max="7929" width="8" style="13"/>
    <col min="7930" max="7930" width="5.6640625" style="13" customWidth="1"/>
    <col min="7931" max="7932" width="1.109375" style="13" customWidth="1"/>
    <col min="7933" max="7933" width="13.6640625" style="13" customWidth="1"/>
    <col min="7934" max="7935" width="1.109375" style="13" customWidth="1"/>
    <col min="7936" max="7936" width="13.5546875" style="13" customWidth="1"/>
    <col min="7937" max="7937" width="1.33203125" style="13" customWidth="1"/>
    <col min="7938" max="7938" width="1.109375" style="13" customWidth="1"/>
    <col min="7939" max="7939" width="13.6640625" style="13" customWidth="1"/>
    <col min="7940" max="7941" width="1.109375" style="13" customWidth="1"/>
    <col min="7942" max="7942" width="5.6640625" style="13" customWidth="1"/>
    <col min="7943" max="7943" width="1.109375" style="13" customWidth="1"/>
    <col min="7944" max="7944" width="6.88671875" style="13" customWidth="1"/>
    <col min="7945" max="7946" width="1.109375" style="13" customWidth="1"/>
    <col min="7947" max="7947" width="13.6640625" style="13" customWidth="1"/>
    <col min="7948" max="7948" width="1" style="13" customWidth="1"/>
    <col min="7949" max="8176" width="6.88671875" style="13" customWidth="1"/>
    <col min="8177" max="8178" width="1.109375" style="13" customWidth="1"/>
    <col min="8179" max="8179" width="2.33203125" style="13" customWidth="1"/>
    <col min="8180" max="8180" width="19.44140625" style="13" customWidth="1"/>
    <col min="8181" max="8181" width="1.109375" style="13" customWidth="1"/>
    <col min="8182" max="8182" width="17.109375" style="13" customWidth="1"/>
    <col min="8183" max="8184" width="1.109375" style="13" customWidth="1"/>
    <col min="8185" max="8185" width="8" style="13"/>
    <col min="8186" max="8186" width="5.6640625" style="13" customWidth="1"/>
    <col min="8187" max="8188" width="1.109375" style="13" customWidth="1"/>
    <col min="8189" max="8189" width="13.6640625" style="13" customWidth="1"/>
    <col min="8190" max="8191" width="1.109375" style="13" customWidth="1"/>
    <col min="8192" max="8192" width="13.5546875" style="13" customWidth="1"/>
    <col min="8193" max="8193" width="1.33203125" style="13" customWidth="1"/>
    <col min="8194" max="8194" width="1.109375" style="13" customWidth="1"/>
    <col min="8195" max="8195" width="13.6640625" style="13" customWidth="1"/>
    <col min="8196" max="8197" width="1.109375" style="13" customWidth="1"/>
    <col min="8198" max="8198" width="5.6640625" style="13" customWidth="1"/>
    <col min="8199" max="8199" width="1.109375" style="13" customWidth="1"/>
    <col min="8200" max="8200" width="6.88671875" style="13" customWidth="1"/>
    <col min="8201" max="8202" width="1.109375" style="13" customWidth="1"/>
    <col min="8203" max="8203" width="13.6640625" style="13" customWidth="1"/>
    <col min="8204" max="8204" width="1" style="13" customWidth="1"/>
    <col min="8205" max="8432" width="6.88671875" style="13" customWidth="1"/>
    <col min="8433" max="8434" width="1.109375" style="13" customWidth="1"/>
    <col min="8435" max="8435" width="2.33203125" style="13" customWidth="1"/>
    <col min="8436" max="8436" width="19.44140625" style="13" customWidth="1"/>
    <col min="8437" max="8437" width="1.109375" style="13" customWidth="1"/>
    <col min="8438" max="8438" width="17.109375" style="13" customWidth="1"/>
    <col min="8439" max="8440" width="1.109375" style="13" customWidth="1"/>
    <col min="8441" max="8441" width="8" style="13"/>
    <col min="8442" max="8442" width="5.6640625" style="13" customWidth="1"/>
    <col min="8443" max="8444" width="1.109375" style="13" customWidth="1"/>
    <col min="8445" max="8445" width="13.6640625" style="13" customWidth="1"/>
    <col min="8446" max="8447" width="1.109375" style="13" customWidth="1"/>
    <col min="8448" max="8448" width="13.5546875" style="13" customWidth="1"/>
    <col min="8449" max="8449" width="1.33203125" style="13" customWidth="1"/>
    <col min="8450" max="8450" width="1.109375" style="13" customWidth="1"/>
    <col min="8451" max="8451" width="13.6640625" style="13" customWidth="1"/>
    <col min="8452" max="8453" width="1.109375" style="13" customWidth="1"/>
    <col min="8454" max="8454" width="5.6640625" style="13" customWidth="1"/>
    <col min="8455" max="8455" width="1.109375" style="13" customWidth="1"/>
    <col min="8456" max="8456" width="6.88671875" style="13" customWidth="1"/>
    <col min="8457" max="8458" width="1.109375" style="13" customWidth="1"/>
    <col min="8459" max="8459" width="13.6640625" style="13" customWidth="1"/>
    <col min="8460" max="8460" width="1" style="13" customWidth="1"/>
    <col min="8461" max="8688" width="6.88671875" style="13" customWidth="1"/>
    <col min="8689" max="8690" width="1.109375" style="13" customWidth="1"/>
    <col min="8691" max="8691" width="2.33203125" style="13" customWidth="1"/>
    <col min="8692" max="8692" width="19.44140625" style="13" customWidth="1"/>
    <col min="8693" max="8693" width="1.109375" style="13" customWidth="1"/>
    <col min="8694" max="8694" width="17.109375" style="13" customWidth="1"/>
    <col min="8695" max="8696" width="1.109375" style="13" customWidth="1"/>
    <col min="8697" max="8697" width="8" style="13"/>
    <col min="8698" max="8698" width="5.6640625" style="13" customWidth="1"/>
    <col min="8699" max="8700" width="1.109375" style="13" customWidth="1"/>
    <col min="8701" max="8701" width="13.6640625" style="13" customWidth="1"/>
    <col min="8702" max="8703" width="1.109375" style="13" customWidth="1"/>
    <col min="8704" max="8704" width="13.5546875" style="13" customWidth="1"/>
    <col min="8705" max="8705" width="1.33203125" style="13" customWidth="1"/>
    <col min="8706" max="8706" width="1.109375" style="13" customWidth="1"/>
    <col min="8707" max="8707" width="13.6640625" style="13" customWidth="1"/>
    <col min="8708" max="8709" width="1.109375" style="13" customWidth="1"/>
    <col min="8710" max="8710" width="5.6640625" style="13" customWidth="1"/>
    <col min="8711" max="8711" width="1.109375" style="13" customWidth="1"/>
    <col min="8712" max="8712" width="6.88671875" style="13" customWidth="1"/>
    <col min="8713" max="8714" width="1.109375" style="13" customWidth="1"/>
    <col min="8715" max="8715" width="13.6640625" style="13" customWidth="1"/>
    <col min="8716" max="8716" width="1" style="13" customWidth="1"/>
    <col min="8717" max="8944" width="6.88671875" style="13" customWidth="1"/>
    <col min="8945" max="8946" width="1.109375" style="13" customWidth="1"/>
    <col min="8947" max="8947" width="2.33203125" style="13" customWidth="1"/>
    <col min="8948" max="8948" width="19.44140625" style="13" customWidth="1"/>
    <col min="8949" max="8949" width="1.109375" style="13" customWidth="1"/>
    <col min="8950" max="8950" width="17.109375" style="13" customWidth="1"/>
    <col min="8951" max="8952" width="1.109375" style="13" customWidth="1"/>
    <col min="8953" max="8953" width="8" style="13"/>
    <col min="8954" max="8954" width="5.6640625" style="13" customWidth="1"/>
    <col min="8955" max="8956" width="1.109375" style="13" customWidth="1"/>
    <col min="8957" max="8957" width="13.6640625" style="13" customWidth="1"/>
    <col min="8958" max="8959" width="1.109375" style="13" customWidth="1"/>
    <col min="8960" max="8960" width="13.5546875" style="13" customWidth="1"/>
    <col min="8961" max="8961" width="1.33203125" style="13" customWidth="1"/>
    <col min="8962" max="8962" width="1.109375" style="13" customWidth="1"/>
    <col min="8963" max="8963" width="13.6640625" style="13" customWidth="1"/>
    <col min="8964" max="8965" width="1.109375" style="13" customWidth="1"/>
    <col min="8966" max="8966" width="5.6640625" style="13" customWidth="1"/>
    <col min="8967" max="8967" width="1.109375" style="13" customWidth="1"/>
    <col min="8968" max="8968" width="6.88671875" style="13" customWidth="1"/>
    <col min="8969" max="8970" width="1.109375" style="13" customWidth="1"/>
    <col min="8971" max="8971" width="13.6640625" style="13" customWidth="1"/>
    <col min="8972" max="8972" width="1" style="13" customWidth="1"/>
    <col min="8973" max="9200" width="6.88671875" style="13" customWidth="1"/>
    <col min="9201" max="9202" width="1.109375" style="13" customWidth="1"/>
    <col min="9203" max="9203" width="2.33203125" style="13" customWidth="1"/>
    <col min="9204" max="9204" width="19.44140625" style="13" customWidth="1"/>
    <col min="9205" max="9205" width="1.109375" style="13" customWidth="1"/>
    <col min="9206" max="9206" width="17.109375" style="13" customWidth="1"/>
    <col min="9207" max="9208" width="1.109375" style="13" customWidth="1"/>
    <col min="9209" max="9209" width="8" style="13"/>
    <col min="9210" max="9210" width="5.6640625" style="13" customWidth="1"/>
    <col min="9211" max="9212" width="1.109375" style="13" customWidth="1"/>
    <col min="9213" max="9213" width="13.6640625" style="13" customWidth="1"/>
    <col min="9214" max="9215" width="1.109375" style="13" customWidth="1"/>
    <col min="9216" max="9216" width="13.5546875" style="13" customWidth="1"/>
    <col min="9217" max="9217" width="1.33203125" style="13" customWidth="1"/>
    <col min="9218" max="9218" width="1.109375" style="13" customWidth="1"/>
    <col min="9219" max="9219" width="13.6640625" style="13" customWidth="1"/>
    <col min="9220" max="9221" width="1.109375" style="13" customWidth="1"/>
    <col min="9222" max="9222" width="5.6640625" style="13" customWidth="1"/>
    <col min="9223" max="9223" width="1.109375" style="13" customWidth="1"/>
    <col min="9224" max="9224" width="6.88671875" style="13" customWidth="1"/>
    <col min="9225" max="9226" width="1.109375" style="13" customWidth="1"/>
    <col min="9227" max="9227" width="13.6640625" style="13" customWidth="1"/>
    <col min="9228" max="9228" width="1" style="13" customWidth="1"/>
    <col min="9229" max="9456" width="6.88671875" style="13" customWidth="1"/>
    <col min="9457" max="9458" width="1.109375" style="13" customWidth="1"/>
    <col min="9459" max="9459" width="2.33203125" style="13" customWidth="1"/>
    <col min="9460" max="9460" width="19.44140625" style="13" customWidth="1"/>
    <col min="9461" max="9461" width="1.109375" style="13" customWidth="1"/>
    <col min="9462" max="9462" width="17.109375" style="13" customWidth="1"/>
    <col min="9463" max="9464" width="1.109375" style="13" customWidth="1"/>
    <col min="9465" max="9465" width="8" style="13"/>
    <col min="9466" max="9466" width="5.6640625" style="13" customWidth="1"/>
    <col min="9467" max="9468" width="1.109375" style="13" customWidth="1"/>
    <col min="9469" max="9469" width="13.6640625" style="13" customWidth="1"/>
    <col min="9470" max="9471" width="1.109375" style="13" customWidth="1"/>
    <col min="9472" max="9472" width="13.5546875" style="13" customWidth="1"/>
    <col min="9473" max="9473" width="1.33203125" style="13" customWidth="1"/>
    <col min="9474" max="9474" width="1.109375" style="13" customWidth="1"/>
    <col min="9475" max="9475" width="13.6640625" style="13" customWidth="1"/>
    <col min="9476" max="9477" width="1.109375" style="13" customWidth="1"/>
    <col min="9478" max="9478" width="5.6640625" style="13" customWidth="1"/>
    <col min="9479" max="9479" width="1.109375" style="13" customWidth="1"/>
    <col min="9480" max="9480" width="6.88671875" style="13" customWidth="1"/>
    <col min="9481" max="9482" width="1.109375" style="13" customWidth="1"/>
    <col min="9483" max="9483" width="13.6640625" style="13" customWidth="1"/>
    <col min="9484" max="9484" width="1" style="13" customWidth="1"/>
    <col min="9485" max="9712" width="6.88671875" style="13" customWidth="1"/>
    <col min="9713" max="9714" width="1.109375" style="13" customWidth="1"/>
    <col min="9715" max="9715" width="2.33203125" style="13" customWidth="1"/>
    <col min="9716" max="9716" width="19.44140625" style="13" customWidth="1"/>
    <col min="9717" max="9717" width="1.109375" style="13" customWidth="1"/>
    <col min="9718" max="9718" width="17.109375" style="13" customWidth="1"/>
    <col min="9719" max="9720" width="1.109375" style="13" customWidth="1"/>
    <col min="9721" max="9721" width="8" style="13"/>
    <col min="9722" max="9722" width="5.6640625" style="13" customWidth="1"/>
    <col min="9723" max="9724" width="1.109375" style="13" customWidth="1"/>
    <col min="9725" max="9725" width="13.6640625" style="13" customWidth="1"/>
    <col min="9726" max="9727" width="1.109375" style="13" customWidth="1"/>
    <col min="9728" max="9728" width="13.5546875" style="13" customWidth="1"/>
    <col min="9729" max="9729" width="1.33203125" style="13" customWidth="1"/>
    <col min="9730" max="9730" width="1.109375" style="13" customWidth="1"/>
    <col min="9731" max="9731" width="13.6640625" style="13" customWidth="1"/>
    <col min="9732" max="9733" width="1.109375" style="13" customWidth="1"/>
    <col min="9734" max="9734" width="5.6640625" style="13" customWidth="1"/>
    <col min="9735" max="9735" width="1.109375" style="13" customWidth="1"/>
    <col min="9736" max="9736" width="6.88671875" style="13" customWidth="1"/>
    <col min="9737" max="9738" width="1.109375" style="13" customWidth="1"/>
    <col min="9739" max="9739" width="13.6640625" style="13" customWidth="1"/>
    <col min="9740" max="9740" width="1" style="13" customWidth="1"/>
    <col min="9741" max="9968" width="6.88671875" style="13" customWidth="1"/>
    <col min="9969" max="9970" width="1.109375" style="13" customWidth="1"/>
    <col min="9971" max="9971" width="2.33203125" style="13" customWidth="1"/>
    <col min="9972" max="9972" width="19.44140625" style="13" customWidth="1"/>
    <col min="9973" max="9973" width="1.109375" style="13" customWidth="1"/>
    <col min="9974" max="9974" width="17.109375" style="13" customWidth="1"/>
    <col min="9975" max="9976" width="1.109375" style="13" customWidth="1"/>
    <col min="9977" max="9977" width="8" style="13"/>
    <col min="9978" max="9978" width="5.6640625" style="13" customWidth="1"/>
    <col min="9979" max="9980" width="1.109375" style="13" customWidth="1"/>
    <col min="9981" max="9981" width="13.6640625" style="13" customWidth="1"/>
    <col min="9982" max="9983" width="1.109375" style="13" customWidth="1"/>
    <col min="9984" max="9984" width="13.5546875" style="13" customWidth="1"/>
    <col min="9985" max="9985" width="1.33203125" style="13" customWidth="1"/>
    <col min="9986" max="9986" width="1.109375" style="13" customWidth="1"/>
    <col min="9987" max="9987" width="13.6640625" style="13" customWidth="1"/>
    <col min="9988" max="9989" width="1.109375" style="13" customWidth="1"/>
    <col min="9990" max="9990" width="5.6640625" style="13" customWidth="1"/>
    <col min="9991" max="9991" width="1.109375" style="13" customWidth="1"/>
    <col min="9992" max="9992" width="6.88671875" style="13" customWidth="1"/>
    <col min="9993" max="9994" width="1.109375" style="13" customWidth="1"/>
    <col min="9995" max="9995" width="13.6640625" style="13" customWidth="1"/>
    <col min="9996" max="9996" width="1" style="13" customWidth="1"/>
    <col min="9997" max="10224" width="6.88671875" style="13" customWidth="1"/>
    <col min="10225" max="10226" width="1.109375" style="13" customWidth="1"/>
    <col min="10227" max="10227" width="2.33203125" style="13" customWidth="1"/>
    <col min="10228" max="10228" width="19.44140625" style="13" customWidth="1"/>
    <col min="10229" max="10229" width="1.109375" style="13" customWidth="1"/>
    <col min="10230" max="10230" width="17.109375" style="13" customWidth="1"/>
    <col min="10231" max="10232" width="1.109375" style="13" customWidth="1"/>
    <col min="10233" max="10233" width="8" style="13"/>
    <col min="10234" max="10234" width="5.6640625" style="13" customWidth="1"/>
    <col min="10235" max="10236" width="1.109375" style="13" customWidth="1"/>
    <col min="10237" max="10237" width="13.6640625" style="13" customWidth="1"/>
    <col min="10238" max="10239" width="1.109375" style="13" customWidth="1"/>
    <col min="10240" max="10240" width="13.5546875" style="13" customWidth="1"/>
    <col min="10241" max="10241" width="1.33203125" style="13" customWidth="1"/>
    <col min="10242" max="10242" width="1.109375" style="13" customWidth="1"/>
    <col min="10243" max="10243" width="13.6640625" style="13" customWidth="1"/>
    <col min="10244" max="10245" width="1.109375" style="13" customWidth="1"/>
    <col min="10246" max="10246" width="5.6640625" style="13" customWidth="1"/>
    <col min="10247" max="10247" width="1.109375" style="13" customWidth="1"/>
    <col min="10248" max="10248" width="6.88671875" style="13" customWidth="1"/>
    <col min="10249" max="10250" width="1.109375" style="13" customWidth="1"/>
    <col min="10251" max="10251" width="13.6640625" style="13" customWidth="1"/>
    <col min="10252" max="10252" width="1" style="13" customWidth="1"/>
    <col min="10253" max="10480" width="6.88671875" style="13" customWidth="1"/>
    <col min="10481" max="10482" width="1.109375" style="13" customWidth="1"/>
    <col min="10483" max="10483" width="2.33203125" style="13" customWidth="1"/>
    <col min="10484" max="10484" width="19.44140625" style="13" customWidth="1"/>
    <col min="10485" max="10485" width="1.109375" style="13" customWidth="1"/>
    <col min="10486" max="10486" width="17.109375" style="13" customWidth="1"/>
    <col min="10487" max="10488" width="1.109375" style="13" customWidth="1"/>
    <col min="10489" max="10489" width="8" style="13"/>
    <col min="10490" max="10490" width="5.6640625" style="13" customWidth="1"/>
    <col min="10491" max="10492" width="1.109375" style="13" customWidth="1"/>
    <col min="10493" max="10493" width="13.6640625" style="13" customWidth="1"/>
    <col min="10494" max="10495" width="1.109375" style="13" customWidth="1"/>
    <col min="10496" max="10496" width="13.5546875" style="13" customWidth="1"/>
    <col min="10497" max="10497" width="1.33203125" style="13" customWidth="1"/>
    <col min="10498" max="10498" width="1.109375" style="13" customWidth="1"/>
    <col min="10499" max="10499" width="13.6640625" style="13" customWidth="1"/>
    <col min="10500" max="10501" width="1.109375" style="13" customWidth="1"/>
    <col min="10502" max="10502" width="5.6640625" style="13" customWidth="1"/>
    <col min="10503" max="10503" width="1.109375" style="13" customWidth="1"/>
    <col min="10504" max="10504" width="6.88671875" style="13" customWidth="1"/>
    <col min="10505" max="10506" width="1.109375" style="13" customWidth="1"/>
    <col min="10507" max="10507" width="13.6640625" style="13" customWidth="1"/>
    <col min="10508" max="10508" width="1" style="13" customWidth="1"/>
    <col min="10509" max="10736" width="6.88671875" style="13" customWidth="1"/>
    <col min="10737" max="10738" width="1.109375" style="13" customWidth="1"/>
    <col min="10739" max="10739" width="2.33203125" style="13" customWidth="1"/>
    <col min="10740" max="10740" width="19.44140625" style="13" customWidth="1"/>
    <col min="10741" max="10741" width="1.109375" style="13" customWidth="1"/>
    <col min="10742" max="10742" width="17.109375" style="13" customWidth="1"/>
    <col min="10743" max="10744" width="1.109375" style="13" customWidth="1"/>
    <col min="10745" max="10745" width="8" style="13"/>
    <col min="10746" max="10746" width="5.6640625" style="13" customWidth="1"/>
    <col min="10747" max="10748" width="1.109375" style="13" customWidth="1"/>
    <col min="10749" max="10749" width="13.6640625" style="13" customWidth="1"/>
    <col min="10750" max="10751" width="1.109375" style="13" customWidth="1"/>
    <col min="10752" max="10752" width="13.5546875" style="13" customWidth="1"/>
    <col min="10753" max="10753" width="1.33203125" style="13" customWidth="1"/>
    <col min="10754" max="10754" width="1.109375" style="13" customWidth="1"/>
    <col min="10755" max="10755" width="13.6640625" style="13" customWidth="1"/>
    <col min="10756" max="10757" width="1.109375" style="13" customWidth="1"/>
    <col min="10758" max="10758" width="5.6640625" style="13" customWidth="1"/>
    <col min="10759" max="10759" width="1.109375" style="13" customWidth="1"/>
    <col min="10760" max="10760" width="6.88671875" style="13" customWidth="1"/>
    <col min="10761" max="10762" width="1.109375" style="13" customWidth="1"/>
    <col min="10763" max="10763" width="13.6640625" style="13" customWidth="1"/>
    <col min="10764" max="10764" width="1" style="13" customWidth="1"/>
    <col min="10765" max="10992" width="6.88671875" style="13" customWidth="1"/>
    <col min="10993" max="10994" width="1.109375" style="13" customWidth="1"/>
    <col min="10995" max="10995" width="2.33203125" style="13" customWidth="1"/>
    <col min="10996" max="10996" width="19.44140625" style="13" customWidth="1"/>
    <col min="10997" max="10997" width="1.109375" style="13" customWidth="1"/>
    <col min="10998" max="10998" width="17.109375" style="13" customWidth="1"/>
    <col min="10999" max="11000" width="1.109375" style="13" customWidth="1"/>
    <col min="11001" max="11001" width="8" style="13"/>
    <col min="11002" max="11002" width="5.6640625" style="13" customWidth="1"/>
    <col min="11003" max="11004" width="1.109375" style="13" customWidth="1"/>
    <col min="11005" max="11005" width="13.6640625" style="13" customWidth="1"/>
    <col min="11006" max="11007" width="1.109375" style="13" customWidth="1"/>
    <col min="11008" max="11008" width="13.5546875" style="13" customWidth="1"/>
    <col min="11009" max="11009" width="1.33203125" style="13" customWidth="1"/>
    <col min="11010" max="11010" width="1.109375" style="13" customWidth="1"/>
    <col min="11011" max="11011" width="13.6640625" style="13" customWidth="1"/>
    <col min="11012" max="11013" width="1.109375" style="13" customWidth="1"/>
    <col min="11014" max="11014" width="5.6640625" style="13" customWidth="1"/>
    <col min="11015" max="11015" width="1.109375" style="13" customWidth="1"/>
    <col min="11016" max="11016" width="6.88671875" style="13" customWidth="1"/>
    <col min="11017" max="11018" width="1.109375" style="13" customWidth="1"/>
    <col min="11019" max="11019" width="13.6640625" style="13" customWidth="1"/>
    <col min="11020" max="11020" width="1" style="13" customWidth="1"/>
    <col min="11021" max="11248" width="6.88671875" style="13" customWidth="1"/>
    <col min="11249" max="11250" width="1.109375" style="13" customWidth="1"/>
    <col min="11251" max="11251" width="2.33203125" style="13" customWidth="1"/>
    <col min="11252" max="11252" width="19.44140625" style="13" customWidth="1"/>
    <col min="11253" max="11253" width="1.109375" style="13" customWidth="1"/>
    <col min="11254" max="11254" width="17.109375" style="13" customWidth="1"/>
    <col min="11255" max="11256" width="1.109375" style="13" customWidth="1"/>
    <col min="11257" max="11257" width="8" style="13"/>
    <col min="11258" max="11258" width="5.6640625" style="13" customWidth="1"/>
    <col min="11259" max="11260" width="1.109375" style="13" customWidth="1"/>
    <col min="11261" max="11261" width="13.6640625" style="13" customWidth="1"/>
    <col min="11262" max="11263" width="1.109375" style="13" customWidth="1"/>
    <col min="11264" max="11264" width="13.5546875" style="13" customWidth="1"/>
    <col min="11265" max="11265" width="1.33203125" style="13" customWidth="1"/>
    <col min="11266" max="11266" width="1.109375" style="13" customWidth="1"/>
    <col min="11267" max="11267" width="13.6640625" style="13" customWidth="1"/>
    <col min="11268" max="11269" width="1.109375" style="13" customWidth="1"/>
    <col min="11270" max="11270" width="5.6640625" style="13" customWidth="1"/>
    <col min="11271" max="11271" width="1.109375" style="13" customWidth="1"/>
    <col min="11272" max="11272" width="6.88671875" style="13" customWidth="1"/>
    <col min="11273" max="11274" width="1.109375" style="13" customWidth="1"/>
    <col min="11275" max="11275" width="13.6640625" style="13" customWidth="1"/>
    <col min="11276" max="11276" width="1" style="13" customWidth="1"/>
    <col min="11277" max="11504" width="6.88671875" style="13" customWidth="1"/>
    <col min="11505" max="11506" width="1.109375" style="13" customWidth="1"/>
    <col min="11507" max="11507" width="2.33203125" style="13" customWidth="1"/>
    <col min="11508" max="11508" width="19.44140625" style="13" customWidth="1"/>
    <col min="11509" max="11509" width="1.109375" style="13" customWidth="1"/>
    <col min="11510" max="11510" width="17.109375" style="13" customWidth="1"/>
    <col min="11511" max="11512" width="1.109375" style="13" customWidth="1"/>
    <col min="11513" max="11513" width="8" style="13"/>
    <col min="11514" max="11514" width="5.6640625" style="13" customWidth="1"/>
    <col min="11515" max="11516" width="1.109375" style="13" customWidth="1"/>
    <col min="11517" max="11517" width="13.6640625" style="13" customWidth="1"/>
    <col min="11518" max="11519" width="1.109375" style="13" customWidth="1"/>
    <col min="11520" max="11520" width="13.5546875" style="13" customWidth="1"/>
    <col min="11521" max="11521" width="1.33203125" style="13" customWidth="1"/>
    <col min="11522" max="11522" width="1.109375" style="13" customWidth="1"/>
    <col min="11523" max="11523" width="13.6640625" style="13" customWidth="1"/>
    <col min="11524" max="11525" width="1.109375" style="13" customWidth="1"/>
    <col min="11526" max="11526" width="5.6640625" style="13" customWidth="1"/>
    <col min="11527" max="11527" width="1.109375" style="13" customWidth="1"/>
    <col min="11528" max="11528" width="6.88671875" style="13" customWidth="1"/>
    <col min="11529" max="11530" width="1.109375" style="13" customWidth="1"/>
    <col min="11531" max="11531" width="13.6640625" style="13" customWidth="1"/>
    <col min="11532" max="11532" width="1" style="13" customWidth="1"/>
    <col min="11533" max="11760" width="6.88671875" style="13" customWidth="1"/>
    <col min="11761" max="11762" width="1.109375" style="13" customWidth="1"/>
    <col min="11763" max="11763" width="2.33203125" style="13" customWidth="1"/>
    <col min="11764" max="11764" width="19.44140625" style="13" customWidth="1"/>
    <col min="11765" max="11765" width="1.109375" style="13" customWidth="1"/>
    <col min="11766" max="11766" width="17.109375" style="13" customWidth="1"/>
    <col min="11767" max="11768" width="1.109375" style="13" customWidth="1"/>
    <col min="11769" max="11769" width="8" style="13"/>
    <col min="11770" max="11770" width="5.6640625" style="13" customWidth="1"/>
    <col min="11771" max="11772" width="1.109375" style="13" customWidth="1"/>
    <col min="11773" max="11773" width="13.6640625" style="13" customWidth="1"/>
    <col min="11774" max="11775" width="1.109375" style="13" customWidth="1"/>
    <col min="11776" max="11776" width="13.5546875" style="13" customWidth="1"/>
    <col min="11777" max="11777" width="1.33203125" style="13" customWidth="1"/>
    <col min="11778" max="11778" width="1.109375" style="13" customWidth="1"/>
    <col min="11779" max="11779" width="13.6640625" style="13" customWidth="1"/>
    <col min="11780" max="11781" width="1.109375" style="13" customWidth="1"/>
    <col min="11782" max="11782" width="5.6640625" style="13" customWidth="1"/>
    <col min="11783" max="11783" width="1.109375" style="13" customWidth="1"/>
    <col min="11784" max="11784" width="6.88671875" style="13" customWidth="1"/>
    <col min="11785" max="11786" width="1.109375" style="13" customWidth="1"/>
    <col min="11787" max="11787" width="13.6640625" style="13" customWidth="1"/>
    <col min="11788" max="11788" width="1" style="13" customWidth="1"/>
    <col min="11789" max="12016" width="6.88671875" style="13" customWidth="1"/>
    <col min="12017" max="12018" width="1.109375" style="13" customWidth="1"/>
    <col min="12019" max="12019" width="2.33203125" style="13" customWidth="1"/>
    <col min="12020" max="12020" width="19.44140625" style="13" customWidth="1"/>
    <col min="12021" max="12021" width="1.109375" style="13" customWidth="1"/>
    <col min="12022" max="12022" width="17.109375" style="13" customWidth="1"/>
    <col min="12023" max="12024" width="1.109375" style="13" customWidth="1"/>
    <col min="12025" max="12025" width="8" style="13"/>
    <col min="12026" max="12026" width="5.6640625" style="13" customWidth="1"/>
    <col min="12027" max="12028" width="1.109375" style="13" customWidth="1"/>
    <col min="12029" max="12029" width="13.6640625" style="13" customWidth="1"/>
    <col min="12030" max="12031" width="1.109375" style="13" customWidth="1"/>
    <col min="12032" max="12032" width="13.5546875" style="13" customWidth="1"/>
    <col min="12033" max="12033" width="1.33203125" style="13" customWidth="1"/>
    <col min="12034" max="12034" width="1.109375" style="13" customWidth="1"/>
    <col min="12035" max="12035" width="13.6640625" style="13" customWidth="1"/>
    <col min="12036" max="12037" width="1.109375" style="13" customWidth="1"/>
    <col min="12038" max="12038" width="5.6640625" style="13" customWidth="1"/>
    <col min="12039" max="12039" width="1.109375" style="13" customWidth="1"/>
    <col min="12040" max="12040" width="6.88671875" style="13" customWidth="1"/>
    <col min="12041" max="12042" width="1.109375" style="13" customWidth="1"/>
    <col min="12043" max="12043" width="13.6640625" style="13" customWidth="1"/>
    <col min="12044" max="12044" width="1" style="13" customWidth="1"/>
    <col min="12045" max="12272" width="6.88671875" style="13" customWidth="1"/>
    <col min="12273" max="12274" width="1.109375" style="13" customWidth="1"/>
    <col min="12275" max="12275" width="2.33203125" style="13" customWidth="1"/>
    <col min="12276" max="12276" width="19.44140625" style="13" customWidth="1"/>
    <col min="12277" max="12277" width="1.109375" style="13" customWidth="1"/>
    <col min="12278" max="12278" width="17.109375" style="13" customWidth="1"/>
    <col min="12279" max="12280" width="1.109375" style="13" customWidth="1"/>
    <col min="12281" max="12281" width="8" style="13"/>
    <col min="12282" max="12282" width="5.6640625" style="13" customWidth="1"/>
    <col min="12283" max="12284" width="1.109375" style="13" customWidth="1"/>
    <col min="12285" max="12285" width="13.6640625" style="13" customWidth="1"/>
    <col min="12286" max="12287" width="1.109375" style="13" customWidth="1"/>
    <col min="12288" max="12288" width="13.5546875" style="13" customWidth="1"/>
    <col min="12289" max="12289" width="1.33203125" style="13" customWidth="1"/>
    <col min="12290" max="12290" width="1.109375" style="13" customWidth="1"/>
    <col min="12291" max="12291" width="13.6640625" style="13" customWidth="1"/>
    <col min="12292" max="12293" width="1.109375" style="13" customWidth="1"/>
    <col min="12294" max="12294" width="5.6640625" style="13" customWidth="1"/>
    <col min="12295" max="12295" width="1.109375" style="13" customWidth="1"/>
    <col min="12296" max="12296" width="6.88671875" style="13" customWidth="1"/>
    <col min="12297" max="12298" width="1.109375" style="13" customWidth="1"/>
    <col min="12299" max="12299" width="13.6640625" style="13" customWidth="1"/>
    <col min="12300" max="12300" width="1" style="13" customWidth="1"/>
    <col min="12301" max="12528" width="6.88671875" style="13" customWidth="1"/>
    <col min="12529" max="12530" width="1.109375" style="13" customWidth="1"/>
    <col min="12531" max="12531" width="2.33203125" style="13" customWidth="1"/>
    <col min="12532" max="12532" width="19.44140625" style="13" customWidth="1"/>
    <col min="12533" max="12533" width="1.109375" style="13" customWidth="1"/>
    <col min="12534" max="12534" width="17.109375" style="13" customWidth="1"/>
    <col min="12535" max="12536" width="1.109375" style="13" customWidth="1"/>
    <col min="12537" max="12537" width="8" style="13"/>
    <col min="12538" max="12538" width="5.6640625" style="13" customWidth="1"/>
    <col min="12539" max="12540" width="1.109375" style="13" customWidth="1"/>
    <col min="12541" max="12541" width="13.6640625" style="13" customWidth="1"/>
    <col min="12542" max="12543" width="1.109375" style="13" customWidth="1"/>
    <col min="12544" max="12544" width="13.5546875" style="13" customWidth="1"/>
    <col min="12545" max="12545" width="1.33203125" style="13" customWidth="1"/>
    <col min="12546" max="12546" width="1.109375" style="13" customWidth="1"/>
    <col min="12547" max="12547" width="13.6640625" style="13" customWidth="1"/>
    <col min="12548" max="12549" width="1.109375" style="13" customWidth="1"/>
    <col min="12550" max="12550" width="5.6640625" style="13" customWidth="1"/>
    <col min="12551" max="12551" width="1.109375" style="13" customWidth="1"/>
    <col min="12552" max="12552" width="6.88671875" style="13" customWidth="1"/>
    <col min="12553" max="12554" width="1.109375" style="13" customWidth="1"/>
    <col min="12555" max="12555" width="13.6640625" style="13" customWidth="1"/>
    <col min="12556" max="12556" width="1" style="13" customWidth="1"/>
    <col min="12557" max="12784" width="6.88671875" style="13" customWidth="1"/>
    <col min="12785" max="12786" width="1.109375" style="13" customWidth="1"/>
    <col min="12787" max="12787" width="2.33203125" style="13" customWidth="1"/>
    <col min="12788" max="12788" width="19.44140625" style="13" customWidth="1"/>
    <col min="12789" max="12789" width="1.109375" style="13" customWidth="1"/>
    <col min="12790" max="12790" width="17.109375" style="13" customWidth="1"/>
    <col min="12791" max="12792" width="1.109375" style="13" customWidth="1"/>
    <col min="12793" max="12793" width="8" style="13"/>
    <col min="12794" max="12794" width="5.6640625" style="13" customWidth="1"/>
    <col min="12795" max="12796" width="1.109375" style="13" customWidth="1"/>
    <col min="12797" max="12797" width="13.6640625" style="13" customWidth="1"/>
    <col min="12798" max="12799" width="1.109375" style="13" customWidth="1"/>
    <col min="12800" max="12800" width="13.5546875" style="13" customWidth="1"/>
    <col min="12801" max="12801" width="1.33203125" style="13" customWidth="1"/>
    <col min="12802" max="12802" width="1.109375" style="13" customWidth="1"/>
    <col min="12803" max="12803" width="13.6640625" style="13" customWidth="1"/>
    <col min="12804" max="12805" width="1.109375" style="13" customWidth="1"/>
    <col min="12806" max="12806" width="5.6640625" style="13" customWidth="1"/>
    <col min="12807" max="12807" width="1.109375" style="13" customWidth="1"/>
    <col min="12808" max="12808" width="6.88671875" style="13" customWidth="1"/>
    <col min="12809" max="12810" width="1.109375" style="13" customWidth="1"/>
    <col min="12811" max="12811" width="13.6640625" style="13" customWidth="1"/>
    <col min="12812" max="12812" width="1" style="13" customWidth="1"/>
    <col min="12813" max="13040" width="6.88671875" style="13" customWidth="1"/>
    <col min="13041" max="13042" width="1.109375" style="13" customWidth="1"/>
    <col min="13043" max="13043" width="2.33203125" style="13" customWidth="1"/>
    <col min="13044" max="13044" width="19.44140625" style="13" customWidth="1"/>
    <col min="13045" max="13045" width="1.109375" style="13" customWidth="1"/>
    <col min="13046" max="13046" width="17.109375" style="13" customWidth="1"/>
    <col min="13047" max="13048" width="1.109375" style="13" customWidth="1"/>
    <col min="13049" max="13049" width="8" style="13"/>
    <col min="13050" max="13050" width="5.6640625" style="13" customWidth="1"/>
    <col min="13051" max="13052" width="1.109375" style="13" customWidth="1"/>
    <col min="13053" max="13053" width="13.6640625" style="13" customWidth="1"/>
    <col min="13054" max="13055" width="1.109375" style="13" customWidth="1"/>
    <col min="13056" max="13056" width="13.5546875" style="13" customWidth="1"/>
    <col min="13057" max="13057" width="1.33203125" style="13" customWidth="1"/>
    <col min="13058" max="13058" width="1.109375" style="13" customWidth="1"/>
    <col min="13059" max="13059" width="13.6640625" style="13" customWidth="1"/>
    <col min="13060" max="13061" width="1.109375" style="13" customWidth="1"/>
    <col min="13062" max="13062" width="5.6640625" style="13" customWidth="1"/>
    <col min="13063" max="13063" width="1.109375" style="13" customWidth="1"/>
    <col min="13064" max="13064" width="6.88671875" style="13" customWidth="1"/>
    <col min="13065" max="13066" width="1.109375" style="13" customWidth="1"/>
    <col min="13067" max="13067" width="13.6640625" style="13" customWidth="1"/>
    <col min="13068" max="13068" width="1" style="13" customWidth="1"/>
    <col min="13069" max="13296" width="6.88671875" style="13" customWidth="1"/>
    <col min="13297" max="13298" width="1.109375" style="13" customWidth="1"/>
    <col min="13299" max="13299" width="2.33203125" style="13" customWidth="1"/>
    <col min="13300" max="13300" width="19.44140625" style="13" customWidth="1"/>
    <col min="13301" max="13301" width="1.109375" style="13" customWidth="1"/>
    <col min="13302" max="13302" width="17.109375" style="13" customWidth="1"/>
    <col min="13303" max="13304" width="1.109375" style="13" customWidth="1"/>
    <col min="13305" max="13305" width="8" style="13"/>
    <col min="13306" max="13306" width="5.6640625" style="13" customWidth="1"/>
    <col min="13307" max="13308" width="1.109375" style="13" customWidth="1"/>
    <col min="13309" max="13309" width="13.6640625" style="13" customWidth="1"/>
    <col min="13310" max="13311" width="1.109375" style="13" customWidth="1"/>
    <col min="13312" max="13312" width="13.5546875" style="13" customWidth="1"/>
    <col min="13313" max="13313" width="1.33203125" style="13" customWidth="1"/>
    <col min="13314" max="13314" width="1.109375" style="13" customWidth="1"/>
    <col min="13315" max="13315" width="13.6640625" style="13" customWidth="1"/>
    <col min="13316" max="13317" width="1.109375" style="13" customWidth="1"/>
    <col min="13318" max="13318" width="5.6640625" style="13" customWidth="1"/>
    <col min="13319" max="13319" width="1.109375" style="13" customWidth="1"/>
    <col min="13320" max="13320" width="6.88671875" style="13" customWidth="1"/>
    <col min="13321" max="13322" width="1.109375" style="13" customWidth="1"/>
    <col min="13323" max="13323" width="13.6640625" style="13" customWidth="1"/>
    <col min="13324" max="13324" width="1" style="13" customWidth="1"/>
    <col min="13325" max="13552" width="6.88671875" style="13" customWidth="1"/>
    <col min="13553" max="13554" width="1.109375" style="13" customWidth="1"/>
    <col min="13555" max="13555" width="2.33203125" style="13" customWidth="1"/>
    <col min="13556" max="13556" width="19.44140625" style="13" customWidth="1"/>
    <col min="13557" max="13557" width="1.109375" style="13" customWidth="1"/>
    <col min="13558" max="13558" width="17.109375" style="13" customWidth="1"/>
    <col min="13559" max="13560" width="1.109375" style="13" customWidth="1"/>
    <col min="13561" max="13561" width="8" style="13"/>
    <col min="13562" max="13562" width="5.6640625" style="13" customWidth="1"/>
    <col min="13563" max="13564" width="1.109375" style="13" customWidth="1"/>
    <col min="13565" max="13565" width="13.6640625" style="13" customWidth="1"/>
    <col min="13566" max="13567" width="1.109375" style="13" customWidth="1"/>
    <col min="13568" max="13568" width="13.5546875" style="13" customWidth="1"/>
    <col min="13569" max="13569" width="1.33203125" style="13" customWidth="1"/>
    <col min="13570" max="13570" width="1.109375" style="13" customWidth="1"/>
    <col min="13571" max="13571" width="13.6640625" style="13" customWidth="1"/>
    <col min="13572" max="13573" width="1.109375" style="13" customWidth="1"/>
    <col min="13574" max="13574" width="5.6640625" style="13" customWidth="1"/>
    <col min="13575" max="13575" width="1.109375" style="13" customWidth="1"/>
    <col min="13576" max="13576" width="6.88671875" style="13" customWidth="1"/>
    <col min="13577" max="13578" width="1.109375" style="13" customWidth="1"/>
    <col min="13579" max="13579" width="13.6640625" style="13" customWidth="1"/>
    <col min="13580" max="13580" width="1" style="13" customWidth="1"/>
    <col min="13581" max="13808" width="6.88671875" style="13" customWidth="1"/>
    <col min="13809" max="13810" width="1.109375" style="13" customWidth="1"/>
    <col min="13811" max="13811" width="2.33203125" style="13" customWidth="1"/>
    <col min="13812" max="13812" width="19.44140625" style="13" customWidth="1"/>
    <col min="13813" max="13813" width="1.109375" style="13" customWidth="1"/>
    <col min="13814" max="13814" width="17.109375" style="13" customWidth="1"/>
    <col min="13815" max="13816" width="1.109375" style="13" customWidth="1"/>
    <col min="13817" max="13817" width="8" style="13"/>
    <col min="13818" max="13818" width="5.6640625" style="13" customWidth="1"/>
    <col min="13819" max="13820" width="1.109375" style="13" customWidth="1"/>
    <col min="13821" max="13821" width="13.6640625" style="13" customWidth="1"/>
    <col min="13822" max="13823" width="1.109375" style="13" customWidth="1"/>
    <col min="13824" max="13824" width="13.5546875" style="13" customWidth="1"/>
    <col min="13825" max="13825" width="1.33203125" style="13" customWidth="1"/>
    <col min="13826" max="13826" width="1.109375" style="13" customWidth="1"/>
    <col min="13827" max="13827" width="13.6640625" style="13" customWidth="1"/>
    <col min="13828" max="13829" width="1.109375" style="13" customWidth="1"/>
    <col min="13830" max="13830" width="5.6640625" style="13" customWidth="1"/>
    <col min="13831" max="13831" width="1.109375" style="13" customWidth="1"/>
    <col min="13832" max="13832" width="6.88671875" style="13" customWidth="1"/>
    <col min="13833" max="13834" width="1.109375" style="13" customWidth="1"/>
    <col min="13835" max="13835" width="13.6640625" style="13" customWidth="1"/>
    <col min="13836" max="13836" width="1" style="13" customWidth="1"/>
    <col min="13837" max="14064" width="6.88671875" style="13" customWidth="1"/>
    <col min="14065" max="14066" width="1.109375" style="13" customWidth="1"/>
    <col min="14067" max="14067" width="2.33203125" style="13" customWidth="1"/>
    <col min="14068" max="14068" width="19.44140625" style="13" customWidth="1"/>
    <col min="14069" max="14069" width="1.109375" style="13" customWidth="1"/>
    <col min="14070" max="14070" width="17.109375" style="13" customWidth="1"/>
    <col min="14071" max="14072" width="1.109375" style="13" customWidth="1"/>
    <col min="14073" max="14073" width="8" style="13"/>
    <col min="14074" max="14074" width="5.6640625" style="13" customWidth="1"/>
    <col min="14075" max="14076" width="1.109375" style="13" customWidth="1"/>
    <col min="14077" max="14077" width="13.6640625" style="13" customWidth="1"/>
    <col min="14078" max="14079" width="1.109375" style="13" customWidth="1"/>
    <col min="14080" max="14080" width="13.5546875" style="13" customWidth="1"/>
    <col min="14081" max="14081" width="1.33203125" style="13" customWidth="1"/>
    <col min="14082" max="14082" width="1.109375" style="13" customWidth="1"/>
    <col min="14083" max="14083" width="13.6640625" style="13" customWidth="1"/>
    <col min="14084" max="14085" width="1.109375" style="13" customWidth="1"/>
    <col min="14086" max="14086" width="5.6640625" style="13" customWidth="1"/>
    <col min="14087" max="14087" width="1.109375" style="13" customWidth="1"/>
    <col min="14088" max="14088" width="6.88671875" style="13" customWidth="1"/>
    <col min="14089" max="14090" width="1.109375" style="13" customWidth="1"/>
    <col min="14091" max="14091" width="13.6640625" style="13" customWidth="1"/>
    <col min="14092" max="14092" width="1" style="13" customWidth="1"/>
    <col min="14093" max="14320" width="6.88671875" style="13" customWidth="1"/>
    <col min="14321" max="14322" width="1.109375" style="13" customWidth="1"/>
    <col min="14323" max="14323" width="2.33203125" style="13" customWidth="1"/>
    <col min="14324" max="14324" width="19.44140625" style="13" customWidth="1"/>
    <col min="14325" max="14325" width="1.109375" style="13" customWidth="1"/>
    <col min="14326" max="14326" width="17.109375" style="13" customWidth="1"/>
    <col min="14327" max="14328" width="1.109375" style="13" customWidth="1"/>
    <col min="14329" max="14329" width="8" style="13"/>
    <col min="14330" max="14330" width="5.6640625" style="13" customWidth="1"/>
    <col min="14331" max="14332" width="1.109375" style="13" customWidth="1"/>
    <col min="14333" max="14333" width="13.6640625" style="13" customWidth="1"/>
    <col min="14334" max="14335" width="1.109375" style="13" customWidth="1"/>
    <col min="14336" max="14336" width="13.5546875" style="13" customWidth="1"/>
    <col min="14337" max="14337" width="1.33203125" style="13" customWidth="1"/>
    <col min="14338" max="14338" width="1.109375" style="13" customWidth="1"/>
    <col min="14339" max="14339" width="13.6640625" style="13" customWidth="1"/>
    <col min="14340" max="14341" width="1.109375" style="13" customWidth="1"/>
    <col min="14342" max="14342" width="5.6640625" style="13" customWidth="1"/>
    <col min="14343" max="14343" width="1.109375" style="13" customWidth="1"/>
    <col min="14344" max="14344" width="6.88671875" style="13" customWidth="1"/>
    <col min="14345" max="14346" width="1.109375" style="13" customWidth="1"/>
    <col min="14347" max="14347" width="13.6640625" style="13" customWidth="1"/>
    <col min="14348" max="14348" width="1" style="13" customWidth="1"/>
    <col min="14349" max="14576" width="6.88671875" style="13" customWidth="1"/>
    <col min="14577" max="14578" width="1.109375" style="13" customWidth="1"/>
    <col min="14579" max="14579" width="2.33203125" style="13" customWidth="1"/>
    <col min="14580" max="14580" width="19.44140625" style="13" customWidth="1"/>
    <col min="14581" max="14581" width="1.109375" style="13" customWidth="1"/>
    <col min="14582" max="14582" width="17.109375" style="13" customWidth="1"/>
    <col min="14583" max="14584" width="1.109375" style="13" customWidth="1"/>
    <col min="14585" max="14585" width="8" style="13"/>
    <col min="14586" max="14586" width="5.6640625" style="13" customWidth="1"/>
    <col min="14587" max="14588" width="1.109375" style="13" customWidth="1"/>
    <col min="14589" max="14589" width="13.6640625" style="13" customWidth="1"/>
    <col min="14590" max="14591" width="1.109375" style="13" customWidth="1"/>
    <col min="14592" max="14592" width="13.5546875" style="13" customWidth="1"/>
    <col min="14593" max="14593" width="1.33203125" style="13" customWidth="1"/>
    <col min="14594" max="14594" width="1.109375" style="13" customWidth="1"/>
    <col min="14595" max="14595" width="13.6640625" style="13" customWidth="1"/>
    <col min="14596" max="14597" width="1.109375" style="13" customWidth="1"/>
    <col min="14598" max="14598" width="5.6640625" style="13" customWidth="1"/>
    <col min="14599" max="14599" width="1.109375" style="13" customWidth="1"/>
    <col min="14600" max="14600" width="6.88671875" style="13" customWidth="1"/>
    <col min="14601" max="14602" width="1.109375" style="13" customWidth="1"/>
    <col min="14603" max="14603" width="13.6640625" style="13" customWidth="1"/>
    <col min="14604" max="14604" width="1" style="13" customWidth="1"/>
    <col min="14605" max="14832" width="6.88671875" style="13" customWidth="1"/>
    <col min="14833" max="14834" width="1.109375" style="13" customWidth="1"/>
    <col min="14835" max="14835" width="2.33203125" style="13" customWidth="1"/>
    <col min="14836" max="14836" width="19.44140625" style="13" customWidth="1"/>
    <col min="14837" max="14837" width="1.109375" style="13" customWidth="1"/>
    <col min="14838" max="14838" width="17.109375" style="13" customWidth="1"/>
    <col min="14839" max="14840" width="1.109375" style="13" customWidth="1"/>
    <col min="14841" max="14841" width="8" style="13"/>
    <col min="14842" max="14842" width="5.6640625" style="13" customWidth="1"/>
    <col min="14843" max="14844" width="1.109375" style="13" customWidth="1"/>
    <col min="14845" max="14845" width="13.6640625" style="13" customWidth="1"/>
    <col min="14846" max="14847" width="1.109375" style="13" customWidth="1"/>
    <col min="14848" max="14848" width="13.5546875" style="13" customWidth="1"/>
    <col min="14849" max="14849" width="1.33203125" style="13" customWidth="1"/>
    <col min="14850" max="14850" width="1.109375" style="13" customWidth="1"/>
    <col min="14851" max="14851" width="13.6640625" style="13" customWidth="1"/>
    <col min="14852" max="14853" width="1.109375" style="13" customWidth="1"/>
    <col min="14854" max="14854" width="5.6640625" style="13" customWidth="1"/>
    <col min="14855" max="14855" width="1.109375" style="13" customWidth="1"/>
    <col min="14856" max="14856" width="6.88671875" style="13" customWidth="1"/>
    <col min="14857" max="14858" width="1.109375" style="13" customWidth="1"/>
    <col min="14859" max="14859" width="13.6640625" style="13" customWidth="1"/>
    <col min="14860" max="14860" width="1" style="13" customWidth="1"/>
    <col min="14861" max="15088" width="6.88671875" style="13" customWidth="1"/>
    <col min="15089" max="15090" width="1.109375" style="13" customWidth="1"/>
    <col min="15091" max="15091" width="2.33203125" style="13" customWidth="1"/>
    <col min="15092" max="15092" width="19.44140625" style="13" customWidth="1"/>
    <col min="15093" max="15093" width="1.109375" style="13" customWidth="1"/>
    <col min="15094" max="15094" width="17.109375" style="13" customWidth="1"/>
    <col min="15095" max="15096" width="1.109375" style="13" customWidth="1"/>
    <col min="15097" max="15097" width="8" style="13"/>
    <col min="15098" max="15098" width="5.6640625" style="13" customWidth="1"/>
    <col min="15099" max="15100" width="1.109375" style="13" customWidth="1"/>
    <col min="15101" max="15101" width="13.6640625" style="13" customWidth="1"/>
    <col min="15102" max="15103" width="1.109375" style="13" customWidth="1"/>
    <col min="15104" max="15104" width="13.5546875" style="13" customWidth="1"/>
    <col min="15105" max="15105" width="1.33203125" style="13" customWidth="1"/>
    <col min="15106" max="15106" width="1.109375" style="13" customWidth="1"/>
    <col min="15107" max="15107" width="13.6640625" style="13" customWidth="1"/>
    <col min="15108" max="15109" width="1.109375" style="13" customWidth="1"/>
    <col min="15110" max="15110" width="5.6640625" style="13" customWidth="1"/>
    <col min="15111" max="15111" width="1.109375" style="13" customWidth="1"/>
    <col min="15112" max="15112" width="6.88671875" style="13" customWidth="1"/>
    <col min="15113" max="15114" width="1.109375" style="13" customWidth="1"/>
    <col min="15115" max="15115" width="13.6640625" style="13" customWidth="1"/>
    <col min="15116" max="15116" width="1" style="13" customWidth="1"/>
    <col min="15117" max="15344" width="6.88671875" style="13" customWidth="1"/>
    <col min="15345" max="15346" width="1.109375" style="13" customWidth="1"/>
    <col min="15347" max="15347" width="2.33203125" style="13" customWidth="1"/>
    <col min="15348" max="15348" width="19.44140625" style="13" customWidth="1"/>
    <col min="15349" max="15349" width="1.109375" style="13" customWidth="1"/>
    <col min="15350" max="15350" width="17.109375" style="13" customWidth="1"/>
    <col min="15351" max="15352" width="1.109375" style="13" customWidth="1"/>
    <col min="15353" max="15353" width="8" style="13"/>
    <col min="15354" max="15354" width="5.6640625" style="13" customWidth="1"/>
    <col min="15355" max="15356" width="1.109375" style="13" customWidth="1"/>
    <col min="15357" max="15357" width="13.6640625" style="13" customWidth="1"/>
    <col min="15358" max="15359" width="1.109375" style="13" customWidth="1"/>
    <col min="15360" max="15360" width="13.5546875" style="13" customWidth="1"/>
    <col min="15361" max="15361" width="1.33203125" style="13" customWidth="1"/>
    <col min="15362" max="15362" width="1.109375" style="13" customWidth="1"/>
    <col min="15363" max="15363" width="13.6640625" style="13" customWidth="1"/>
    <col min="15364" max="15365" width="1.109375" style="13" customWidth="1"/>
    <col min="15366" max="15366" width="5.6640625" style="13" customWidth="1"/>
    <col min="15367" max="15367" width="1.109375" style="13" customWidth="1"/>
    <col min="15368" max="15368" width="6.88671875" style="13" customWidth="1"/>
    <col min="15369" max="15370" width="1.109375" style="13" customWidth="1"/>
    <col min="15371" max="15371" width="13.6640625" style="13" customWidth="1"/>
    <col min="15372" max="15372" width="1" style="13" customWidth="1"/>
    <col min="15373" max="15600" width="6.88671875" style="13" customWidth="1"/>
    <col min="15601" max="15602" width="1.109375" style="13" customWidth="1"/>
    <col min="15603" max="15603" width="2.33203125" style="13" customWidth="1"/>
    <col min="15604" max="15604" width="19.44140625" style="13" customWidth="1"/>
    <col min="15605" max="15605" width="1.109375" style="13" customWidth="1"/>
    <col min="15606" max="15606" width="17.109375" style="13" customWidth="1"/>
    <col min="15607" max="15608" width="1.109375" style="13" customWidth="1"/>
    <col min="15609" max="15609" width="8" style="13"/>
    <col min="15610" max="15610" width="5.6640625" style="13" customWidth="1"/>
    <col min="15611" max="15612" width="1.109375" style="13" customWidth="1"/>
    <col min="15613" max="15613" width="13.6640625" style="13" customWidth="1"/>
    <col min="15614" max="15615" width="1.109375" style="13" customWidth="1"/>
    <col min="15616" max="15616" width="13.5546875" style="13" customWidth="1"/>
    <col min="15617" max="15617" width="1.33203125" style="13" customWidth="1"/>
    <col min="15618" max="15618" width="1.109375" style="13" customWidth="1"/>
    <col min="15619" max="15619" width="13.6640625" style="13" customWidth="1"/>
    <col min="15620" max="15621" width="1.109375" style="13" customWidth="1"/>
    <col min="15622" max="15622" width="5.6640625" style="13" customWidth="1"/>
    <col min="15623" max="15623" width="1.109375" style="13" customWidth="1"/>
    <col min="15624" max="15624" width="6.88671875" style="13" customWidth="1"/>
    <col min="15625" max="15626" width="1.109375" style="13" customWidth="1"/>
    <col min="15627" max="15627" width="13.6640625" style="13" customWidth="1"/>
    <col min="15628" max="15628" width="1" style="13" customWidth="1"/>
    <col min="15629" max="15856" width="6.88671875" style="13" customWidth="1"/>
    <col min="15857" max="15858" width="1.109375" style="13" customWidth="1"/>
    <col min="15859" max="15859" width="2.33203125" style="13" customWidth="1"/>
    <col min="15860" max="15860" width="19.44140625" style="13" customWidth="1"/>
    <col min="15861" max="15861" width="1.109375" style="13" customWidth="1"/>
    <col min="15862" max="15862" width="17.109375" style="13" customWidth="1"/>
    <col min="15863" max="15864" width="1.109375" style="13" customWidth="1"/>
    <col min="15865" max="15865" width="8" style="13"/>
    <col min="15866" max="15866" width="5.6640625" style="13" customWidth="1"/>
    <col min="15867" max="15868" width="1.109375" style="13" customWidth="1"/>
    <col min="15869" max="15869" width="13.6640625" style="13" customWidth="1"/>
    <col min="15870" max="15871" width="1.109375" style="13" customWidth="1"/>
    <col min="15872" max="15872" width="13.5546875" style="13" customWidth="1"/>
    <col min="15873" max="15873" width="1.33203125" style="13" customWidth="1"/>
    <col min="15874" max="15874" width="1.109375" style="13" customWidth="1"/>
    <col min="15875" max="15875" width="13.6640625" style="13" customWidth="1"/>
    <col min="15876" max="15877" width="1.109375" style="13" customWidth="1"/>
    <col min="15878" max="15878" width="5.6640625" style="13" customWidth="1"/>
    <col min="15879" max="15879" width="1.109375" style="13" customWidth="1"/>
    <col min="15880" max="15880" width="6.88671875" style="13" customWidth="1"/>
    <col min="15881" max="15882" width="1.109375" style="13" customWidth="1"/>
    <col min="15883" max="15883" width="13.6640625" style="13" customWidth="1"/>
    <col min="15884" max="15884" width="1" style="13" customWidth="1"/>
    <col min="15885" max="16112" width="6.88671875" style="13" customWidth="1"/>
    <col min="16113" max="16114" width="1.109375" style="13" customWidth="1"/>
    <col min="16115" max="16115" width="2.33203125" style="13" customWidth="1"/>
    <col min="16116" max="16116" width="19.44140625" style="13" customWidth="1"/>
    <col min="16117" max="16117" width="1.109375" style="13" customWidth="1"/>
    <col min="16118" max="16118" width="17.109375" style="13" customWidth="1"/>
    <col min="16119" max="16120" width="1.109375" style="13" customWidth="1"/>
    <col min="16121" max="16121" width="8" style="13"/>
    <col min="16122" max="16122" width="5.6640625" style="13" customWidth="1"/>
    <col min="16123" max="16124" width="1.109375" style="13" customWidth="1"/>
    <col min="16125" max="16125" width="13.6640625" style="13" customWidth="1"/>
    <col min="16126" max="16127" width="1.109375" style="13" customWidth="1"/>
    <col min="16128" max="16128" width="13.5546875" style="13" customWidth="1"/>
    <col min="16129" max="16129" width="1.33203125" style="13" customWidth="1"/>
    <col min="16130" max="16130" width="1.109375" style="13" customWidth="1"/>
    <col min="16131" max="16131" width="13.6640625" style="13" customWidth="1"/>
    <col min="16132" max="16133" width="1.109375" style="13" customWidth="1"/>
    <col min="16134" max="16134" width="5.6640625" style="13" customWidth="1"/>
    <col min="16135" max="16135" width="1.109375" style="13" customWidth="1"/>
    <col min="16136" max="16136" width="6.88671875" style="13" customWidth="1"/>
    <col min="16137" max="16138" width="1.109375" style="13" customWidth="1"/>
    <col min="16139" max="16139" width="13.6640625" style="13" customWidth="1"/>
    <col min="16140" max="16140" width="1" style="13" customWidth="1"/>
    <col min="16141" max="16384" width="6.88671875" style="13" customWidth="1"/>
  </cols>
  <sheetData>
    <row r="1" spans="3:11" ht="15" customHeight="1" x14ac:dyDescent="0.3"/>
    <row r="2" spans="3:11" ht="6" customHeight="1" x14ac:dyDescent="0.3"/>
    <row r="3" spans="3:11" ht="8.25" customHeight="1" x14ac:dyDescent="0.3">
      <c r="C3" s="15" t="s">
        <v>87</v>
      </c>
      <c r="D3" s="15"/>
      <c r="E3" s="16">
        <v>1989125.7494999999</v>
      </c>
      <c r="F3" s="16">
        <v>-408476</v>
      </c>
      <c r="G3" s="16">
        <v>1580649.7494999999</v>
      </c>
      <c r="H3" s="16">
        <v>1818374</v>
      </c>
      <c r="I3" s="16">
        <v>1818374</v>
      </c>
      <c r="J3" s="16">
        <v>-237724.25049999999</v>
      </c>
      <c r="K3" s="16"/>
    </row>
    <row r="4" spans="3:11" ht="4.5" customHeight="1" x14ac:dyDescent="0.3"/>
    <row r="5" spans="3:11" ht="8.25" customHeight="1" x14ac:dyDescent="0.3">
      <c r="D5" s="17" t="s">
        <v>88</v>
      </c>
      <c r="E5" s="18">
        <v>1946625.7497</v>
      </c>
      <c r="F5" s="18">
        <v>-471449</v>
      </c>
      <c r="G5" s="18">
        <v>1475176.7497</v>
      </c>
      <c r="H5" s="18">
        <v>1779256</v>
      </c>
      <c r="I5" s="18">
        <v>1779256</v>
      </c>
      <c r="J5" s="18">
        <v>-304079.25030000001</v>
      </c>
      <c r="K5" s="18"/>
    </row>
    <row r="6" spans="3:11" ht="4.5" customHeight="1" x14ac:dyDescent="0.3"/>
    <row r="7" spans="3:11" ht="8.25" customHeight="1" x14ac:dyDescent="0.3">
      <c r="D7" s="17" t="s">
        <v>89</v>
      </c>
      <c r="E7" s="18">
        <v>15000</v>
      </c>
      <c r="F7" s="18">
        <v>0</v>
      </c>
      <c r="G7" s="18">
        <v>15000</v>
      </c>
      <c r="H7" s="18">
        <v>0</v>
      </c>
      <c r="I7" s="18">
        <v>0</v>
      </c>
      <c r="J7" s="18">
        <v>15000</v>
      </c>
      <c r="K7" s="18"/>
    </row>
    <row r="8" spans="3:11" ht="4.5" customHeight="1" x14ac:dyDescent="0.3"/>
    <row r="9" spans="3:11" ht="8.25" customHeight="1" x14ac:dyDescent="0.3">
      <c r="D9" s="17" t="s">
        <v>90</v>
      </c>
      <c r="E9" s="18">
        <v>11249.9997</v>
      </c>
      <c r="F9" s="18">
        <v>62973</v>
      </c>
      <c r="G9" s="18">
        <v>74222.9997</v>
      </c>
      <c r="H9" s="18">
        <v>33118</v>
      </c>
      <c r="I9" s="18">
        <v>33118</v>
      </c>
      <c r="J9" s="18">
        <v>41104.9997</v>
      </c>
      <c r="K9" s="18"/>
    </row>
    <row r="10" spans="3:11" ht="4.5" customHeight="1" x14ac:dyDescent="0.3"/>
    <row r="11" spans="3:11" ht="8.25" customHeight="1" x14ac:dyDescent="0.3">
      <c r="D11" s="17" t="s">
        <v>91</v>
      </c>
      <c r="E11" s="18">
        <v>16250.000099999999</v>
      </c>
      <c r="F11" s="18">
        <v>0</v>
      </c>
      <c r="G11" s="18">
        <v>16250.000099999999</v>
      </c>
      <c r="H11" s="18">
        <v>6000</v>
      </c>
      <c r="I11" s="18">
        <v>6000</v>
      </c>
      <c r="J11" s="18">
        <v>10250.000099999999</v>
      </c>
      <c r="K11" s="18"/>
    </row>
    <row r="12" spans="3:11" ht="6" customHeight="1" x14ac:dyDescent="0.3"/>
    <row r="13" spans="3:11" ht="8.25" customHeight="1" x14ac:dyDescent="0.3">
      <c r="C13" s="15" t="s">
        <v>92</v>
      </c>
      <c r="D13" s="15"/>
      <c r="E13" s="16">
        <v>775437.5003999999</v>
      </c>
      <c r="F13" s="16">
        <v>-44000</v>
      </c>
      <c r="G13" s="16">
        <v>731437.5003999999</v>
      </c>
      <c r="H13" s="16">
        <v>555409.79</v>
      </c>
      <c r="I13" s="16">
        <v>555409.79</v>
      </c>
      <c r="J13" s="16">
        <v>176027.71039999998</v>
      </c>
      <c r="K13" s="16"/>
    </row>
    <row r="14" spans="3:11" ht="4.5" customHeight="1" x14ac:dyDescent="0.3"/>
    <row r="15" spans="3:11" ht="8.25" customHeight="1" x14ac:dyDescent="0.3">
      <c r="D15" s="19" t="s">
        <v>93</v>
      </c>
      <c r="E15" s="18">
        <v>38107.5</v>
      </c>
      <c r="F15" s="18">
        <v>0</v>
      </c>
      <c r="G15" s="18">
        <v>38107.5</v>
      </c>
      <c r="H15" s="18">
        <v>18698.07</v>
      </c>
      <c r="I15" s="18">
        <v>18698.07</v>
      </c>
      <c r="J15" s="18">
        <v>19409.43</v>
      </c>
      <c r="K15" s="18"/>
    </row>
    <row r="16" spans="3:11" ht="8.25" customHeight="1" x14ac:dyDescent="0.3">
      <c r="D16" s="19"/>
    </row>
    <row r="17" spans="4:11" ht="4.5" customHeight="1" x14ac:dyDescent="0.3"/>
    <row r="18" spans="4:11" ht="8.25" customHeight="1" x14ac:dyDescent="0.3">
      <c r="D18" s="17" t="s">
        <v>94</v>
      </c>
      <c r="E18" s="18">
        <v>21035.000099999997</v>
      </c>
      <c r="F18" s="18">
        <v>0</v>
      </c>
      <c r="G18" s="18">
        <v>21035.000099999997</v>
      </c>
      <c r="H18" s="18">
        <v>15860.97</v>
      </c>
      <c r="I18" s="18">
        <v>15860.97</v>
      </c>
      <c r="J18" s="18">
        <v>5174.0300999999999</v>
      </c>
      <c r="K18" s="18"/>
    </row>
    <row r="19" spans="4:11" ht="4.5" customHeight="1" x14ac:dyDescent="0.3"/>
    <row r="20" spans="4:11" ht="8.25" customHeight="1" x14ac:dyDescent="0.3">
      <c r="D20" s="19" t="s">
        <v>95</v>
      </c>
      <c r="E20" s="18">
        <v>6399.9998999999998</v>
      </c>
      <c r="F20" s="18">
        <v>0</v>
      </c>
      <c r="G20" s="18">
        <v>6399.9998999999998</v>
      </c>
      <c r="H20" s="18">
        <v>0</v>
      </c>
      <c r="I20" s="18">
        <v>0</v>
      </c>
      <c r="J20" s="18">
        <v>6399.9998999999998</v>
      </c>
      <c r="K20" s="18"/>
    </row>
    <row r="21" spans="4:11" ht="8.25" customHeight="1" x14ac:dyDescent="0.3">
      <c r="D21" s="19"/>
    </row>
    <row r="22" spans="4:11" ht="4.5" customHeight="1" x14ac:dyDescent="0.3"/>
    <row r="23" spans="4:11" ht="8.25" customHeight="1" x14ac:dyDescent="0.3">
      <c r="D23" s="17" t="s">
        <v>96</v>
      </c>
      <c r="E23" s="18">
        <v>25072.5003</v>
      </c>
      <c r="F23" s="18">
        <v>2000</v>
      </c>
      <c r="G23" s="18">
        <v>27072.5003</v>
      </c>
      <c r="H23" s="18">
        <v>12146.02</v>
      </c>
      <c r="I23" s="18">
        <v>12146.02</v>
      </c>
      <c r="J23" s="18">
        <v>14926.480300000001</v>
      </c>
      <c r="K23" s="18"/>
    </row>
    <row r="24" spans="4:11" ht="4.5" customHeight="1" x14ac:dyDescent="0.3"/>
    <row r="25" spans="4:11" ht="8.25" customHeight="1" x14ac:dyDescent="0.3">
      <c r="D25" s="17" t="s">
        <v>97</v>
      </c>
      <c r="E25" s="18">
        <v>24825</v>
      </c>
      <c r="F25" s="18">
        <v>0</v>
      </c>
      <c r="G25" s="18">
        <v>24825</v>
      </c>
      <c r="H25" s="18">
        <v>7088.26</v>
      </c>
      <c r="I25" s="18">
        <v>7088.26</v>
      </c>
      <c r="J25" s="18">
        <v>17736.740000000002</v>
      </c>
      <c r="K25" s="18"/>
    </row>
    <row r="26" spans="4:11" ht="4.5" customHeight="1" x14ac:dyDescent="0.3"/>
    <row r="27" spans="4:11" ht="8.25" customHeight="1" x14ac:dyDescent="0.3">
      <c r="D27" s="17" t="s">
        <v>98</v>
      </c>
      <c r="E27" s="18">
        <v>639500.00009999995</v>
      </c>
      <c r="F27" s="18">
        <v>-72740</v>
      </c>
      <c r="G27" s="18">
        <v>566760.00009999995</v>
      </c>
      <c r="H27" s="18">
        <v>489757.47</v>
      </c>
      <c r="I27" s="18">
        <v>489757.47</v>
      </c>
      <c r="J27" s="18">
        <v>77002.530100000004</v>
      </c>
      <c r="K27" s="18"/>
    </row>
    <row r="28" spans="4:11" ht="4.5" customHeight="1" x14ac:dyDescent="0.3"/>
    <row r="29" spans="4:11" ht="8.25" customHeight="1" x14ac:dyDescent="0.3">
      <c r="D29" s="19" t="s">
        <v>99</v>
      </c>
      <c r="E29" s="18">
        <v>8412.5000999999993</v>
      </c>
      <c r="F29" s="18">
        <v>11740</v>
      </c>
      <c r="G29" s="18">
        <v>20152.500100000001</v>
      </c>
      <c r="H29" s="18">
        <v>11739.2</v>
      </c>
      <c r="I29" s="18">
        <v>11739.2</v>
      </c>
      <c r="J29" s="18">
        <v>8413.3001000000004</v>
      </c>
      <c r="K29" s="18"/>
    </row>
    <row r="30" spans="4:11" ht="8.25" customHeight="1" x14ac:dyDescent="0.3">
      <c r="D30" s="19"/>
    </row>
    <row r="31" spans="4:11" ht="4.5" customHeight="1" x14ac:dyDescent="0.3"/>
    <row r="32" spans="4:11" ht="8.25" customHeight="1" x14ac:dyDescent="0.3">
      <c r="D32" s="17" t="s">
        <v>100</v>
      </c>
      <c r="E32" s="18">
        <v>3924.9998999999998</v>
      </c>
      <c r="F32" s="18">
        <v>15000</v>
      </c>
      <c r="G32" s="18">
        <v>18924.999899999999</v>
      </c>
      <c r="H32" s="18">
        <v>0</v>
      </c>
      <c r="I32" s="18">
        <v>0</v>
      </c>
      <c r="J32" s="18">
        <v>18924.999899999999</v>
      </c>
      <c r="K32" s="18"/>
    </row>
    <row r="33" spans="3:11" ht="4.5" customHeight="1" x14ac:dyDescent="0.3"/>
    <row r="34" spans="3:11" ht="8.25" customHeight="1" x14ac:dyDescent="0.3">
      <c r="D34" s="17" t="s">
        <v>101</v>
      </c>
      <c r="E34" s="18">
        <v>8160</v>
      </c>
      <c r="F34" s="18">
        <v>0</v>
      </c>
      <c r="G34" s="18">
        <v>8160</v>
      </c>
      <c r="H34" s="18">
        <v>119.8</v>
      </c>
      <c r="I34" s="18">
        <v>119.8</v>
      </c>
      <c r="J34" s="18">
        <v>8040.2</v>
      </c>
      <c r="K34" s="18"/>
    </row>
    <row r="35" spans="3:11" ht="6" customHeight="1" x14ac:dyDescent="0.3"/>
    <row r="36" spans="3:11" ht="8.25" customHeight="1" x14ac:dyDescent="0.3">
      <c r="C36" s="15" t="s">
        <v>102</v>
      </c>
      <c r="D36" s="15"/>
      <c r="E36" s="16">
        <v>955562.00009999995</v>
      </c>
      <c r="F36" s="16">
        <v>323421</v>
      </c>
      <c r="G36" s="16">
        <v>1278983.0000999998</v>
      </c>
      <c r="H36" s="16">
        <v>974529.79</v>
      </c>
      <c r="I36" s="16">
        <v>974529.79</v>
      </c>
      <c r="J36" s="16">
        <v>304453.21009999997</v>
      </c>
      <c r="K36" s="16"/>
    </row>
    <row r="37" spans="3:11" ht="4.5" customHeight="1" x14ac:dyDescent="0.3"/>
    <row r="38" spans="3:11" ht="8.25" customHeight="1" x14ac:dyDescent="0.3">
      <c r="D38" s="17" t="s">
        <v>103</v>
      </c>
      <c r="E38" s="18">
        <v>499725</v>
      </c>
      <c r="F38" s="18">
        <v>88000</v>
      </c>
      <c r="G38" s="18">
        <v>587725</v>
      </c>
      <c r="H38" s="18">
        <v>554407</v>
      </c>
      <c r="I38" s="18">
        <v>554407</v>
      </c>
      <c r="J38" s="18">
        <v>33318</v>
      </c>
      <c r="K38" s="18"/>
    </row>
    <row r="39" spans="3:11" ht="4.5" customHeight="1" x14ac:dyDescent="0.3"/>
    <row r="40" spans="3:11" ht="8.25" customHeight="1" x14ac:dyDescent="0.3">
      <c r="D40" s="17" t="s">
        <v>104</v>
      </c>
      <c r="E40" s="18">
        <v>18200.000100000001</v>
      </c>
      <c r="F40" s="18">
        <v>0</v>
      </c>
      <c r="G40" s="18">
        <v>18200.000100000001</v>
      </c>
      <c r="H40" s="18">
        <v>10092</v>
      </c>
      <c r="I40" s="18">
        <v>10092</v>
      </c>
      <c r="J40" s="18">
        <v>8108.0001000000002</v>
      </c>
      <c r="K40" s="18"/>
    </row>
    <row r="41" spans="3:11" ht="4.5" customHeight="1" x14ac:dyDescent="0.3"/>
    <row r="42" spans="3:11" ht="8.25" customHeight="1" x14ac:dyDescent="0.3">
      <c r="D42" s="19" t="s">
        <v>105</v>
      </c>
      <c r="E42" s="18">
        <v>28500</v>
      </c>
      <c r="F42" s="18">
        <v>89921</v>
      </c>
      <c r="G42" s="18">
        <v>118421</v>
      </c>
      <c r="H42" s="18">
        <v>84825</v>
      </c>
      <c r="I42" s="18">
        <v>84825</v>
      </c>
      <c r="J42" s="18">
        <v>33596</v>
      </c>
      <c r="K42" s="18"/>
    </row>
    <row r="43" spans="3:11" ht="8.25" customHeight="1" x14ac:dyDescent="0.3">
      <c r="D43" s="19"/>
    </row>
    <row r="44" spans="3:11" ht="4.5" customHeight="1" x14ac:dyDescent="0.3"/>
    <row r="45" spans="3:11" ht="8.25" customHeight="1" x14ac:dyDescent="0.3">
      <c r="D45" s="17" t="s">
        <v>106</v>
      </c>
      <c r="E45" s="18">
        <v>10025.000099999999</v>
      </c>
      <c r="F45" s="18">
        <v>0</v>
      </c>
      <c r="G45" s="18">
        <v>10025.000099999999</v>
      </c>
      <c r="H45" s="18">
        <v>1621.26</v>
      </c>
      <c r="I45" s="18">
        <v>1621.26</v>
      </c>
      <c r="J45" s="18">
        <v>8403.7401000000009</v>
      </c>
      <c r="K45" s="18"/>
    </row>
    <row r="46" spans="3:11" ht="4.5" customHeight="1" x14ac:dyDescent="0.3"/>
    <row r="47" spans="3:11" ht="8.25" customHeight="1" x14ac:dyDescent="0.3">
      <c r="D47" s="19" t="s">
        <v>107</v>
      </c>
      <c r="E47" s="18">
        <v>208749.9999</v>
      </c>
      <c r="F47" s="18">
        <v>137500</v>
      </c>
      <c r="G47" s="18">
        <v>346249.9999</v>
      </c>
      <c r="H47" s="18">
        <v>258570.09</v>
      </c>
      <c r="I47" s="18">
        <v>258570.09</v>
      </c>
      <c r="J47" s="18">
        <v>87679.909899999999</v>
      </c>
      <c r="K47" s="18"/>
    </row>
    <row r="48" spans="3:11" ht="8.25" customHeight="1" x14ac:dyDescent="0.3">
      <c r="D48" s="19"/>
    </row>
    <row r="49" spans="3:11" ht="4.5" customHeight="1" x14ac:dyDescent="0.3"/>
    <row r="50" spans="3:11" ht="8.25" customHeight="1" x14ac:dyDescent="0.3">
      <c r="D50" s="17" t="s">
        <v>108</v>
      </c>
      <c r="E50" s="18">
        <v>38250</v>
      </c>
      <c r="F50" s="18">
        <v>0</v>
      </c>
      <c r="G50" s="18">
        <v>38250</v>
      </c>
      <c r="H50" s="18">
        <v>9106</v>
      </c>
      <c r="I50" s="18">
        <v>9106</v>
      </c>
      <c r="J50" s="18">
        <v>29144</v>
      </c>
      <c r="K50" s="18"/>
    </row>
    <row r="51" spans="3:11" ht="4.5" customHeight="1" x14ac:dyDescent="0.3"/>
    <row r="52" spans="3:11" ht="8.25" customHeight="1" x14ac:dyDescent="0.3">
      <c r="D52" s="17" t="s">
        <v>109</v>
      </c>
      <c r="E52" s="18">
        <v>39000</v>
      </c>
      <c r="F52" s="18">
        <v>0</v>
      </c>
      <c r="G52" s="18">
        <v>39000</v>
      </c>
      <c r="H52" s="18">
        <v>14866.53</v>
      </c>
      <c r="I52" s="18">
        <v>14866.53</v>
      </c>
      <c r="J52" s="18">
        <v>24133.47</v>
      </c>
      <c r="K52" s="18"/>
    </row>
    <row r="53" spans="3:11" ht="8.25" customHeight="1" x14ac:dyDescent="0.3">
      <c r="D53" s="17" t="s">
        <v>110</v>
      </c>
      <c r="E53" s="18">
        <v>54700.000199999995</v>
      </c>
      <c r="F53" s="18">
        <v>8000</v>
      </c>
      <c r="G53" s="18">
        <v>62700.000199999995</v>
      </c>
      <c r="H53" s="18">
        <v>40345.910000000003</v>
      </c>
      <c r="I53" s="18">
        <v>40345.910000000003</v>
      </c>
      <c r="J53" s="18">
        <v>22354.090199999999</v>
      </c>
      <c r="K53" s="18"/>
    </row>
    <row r="54" spans="3:11" ht="4.5" customHeight="1" x14ac:dyDescent="0.3"/>
    <row r="55" spans="3:11" ht="8.25" customHeight="1" x14ac:dyDescent="0.3">
      <c r="D55" s="17" t="s">
        <v>111</v>
      </c>
      <c r="E55" s="18">
        <v>58411.999800000005</v>
      </c>
      <c r="F55" s="18">
        <v>0</v>
      </c>
      <c r="G55" s="18">
        <v>58411.999800000005</v>
      </c>
      <c r="H55" s="18">
        <v>696</v>
      </c>
      <c r="I55" s="18">
        <v>696</v>
      </c>
      <c r="J55" s="18">
        <v>57715.999800000005</v>
      </c>
      <c r="K55" s="18"/>
    </row>
    <row r="56" spans="3:11" ht="6" customHeight="1" x14ac:dyDescent="0.3"/>
    <row r="57" spans="3:11" ht="8.25" customHeight="1" x14ac:dyDescent="0.3">
      <c r="C57" s="15" t="s">
        <v>112</v>
      </c>
      <c r="D57" s="15"/>
      <c r="E57" s="16">
        <v>277249.99979999999</v>
      </c>
      <c r="F57" s="16">
        <v>17500</v>
      </c>
      <c r="G57" s="16">
        <v>294749.99979999999</v>
      </c>
      <c r="H57" s="16">
        <v>277872.34999999998</v>
      </c>
      <c r="I57" s="16">
        <v>277872.34999999998</v>
      </c>
      <c r="J57" s="16">
        <v>16877.649799999999</v>
      </c>
      <c r="K57" s="16"/>
    </row>
    <row r="58" spans="3:11" ht="4.5" customHeight="1" x14ac:dyDescent="0.3"/>
    <row r="59" spans="3:11" ht="8.25" customHeight="1" x14ac:dyDescent="0.3">
      <c r="D59" s="17" t="s">
        <v>113</v>
      </c>
      <c r="E59" s="18">
        <v>0</v>
      </c>
      <c r="F59" s="18">
        <v>0</v>
      </c>
      <c r="G59" s="18">
        <v>0</v>
      </c>
      <c r="H59" s="18">
        <v>0</v>
      </c>
      <c r="I59" s="18">
        <v>0</v>
      </c>
      <c r="J59" s="18">
        <v>0</v>
      </c>
      <c r="K59" s="18"/>
    </row>
    <row r="60" spans="3:11" ht="4.5" customHeight="1" x14ac:dyDescent="0.3"/>
    <row r="61" spans="3:11" ht="8.25" customHeight="1" x14ac:dyDescent="0.3">
      <c r="D61" s="17" t="s">
        <v>114</v>
      </c>
      <c r="E61" s="18">
        <v>277249.99979999999</v>
      </c>
      <c r="F61" s="18">
        <v>17500</v>
      </c>
      <c r="G61" s="18">
        <v>294749.99979999999</v>
      </c>
      <c r="H61" s="18">
        <v>277872.34999999998</v>
      </c>
      <c r="I61" s="18">
        <v>277872.34999999998</v>
      </c>
      <c r="J61" s="18">
        <v>16877.649799999999</v>
      </c>
      <c r="K61" s="18"/>
    </row>
    <row r="62" spans="3:11" ht="6" customHeight="1" x14ac:dyDescent="0.3"/>
    <row r="63" spans="3:11" ht="8.25" customHeight="1" x14ac:dyDescent="0.3">
      <c r="C63" s="15" t="s">
        <v>115</v>
      </c>
      <c r="D63" s="15"/>
      <c r="E63" s="16">
        <v>81249.999899999995</v>
      </c>
      <c r="F63" s="16">
        <v>5000</v>
      </c>
      <c r="G63" s="16">
        <v>86249.999899999995</v>
      </c>
      <c r="H63" s="16">
        <v>80000</v>
      </c>
      <c r="I63" s="16">
        <v>80000</v>
      </c>
      <c r="J63" s="16">
        <v>6249.9998999999998</v>
      </c>
      <c r="K63" s="16"/>
    </row>
    <row r="64" spans="3:11" ht="4.5" customHeight="1" x14ac:dyDescent="0.3"/>
    <row r="65" spans="3:11" ht="8.25" customHeight="1" x14ac:dyDescent="0.3">
      <c r="D65" s="17" t="s">
        <v>116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  <c r="J65" s="18">
        <v>0</v>
      </c>
      <c r="K65" s="18"/>
    </row>
    <row r="66" spans="3:11" ht="4.5" customHeight="1" x14ac:dyDescent="0.3"/>
    <row r="67" spans="3:11" ht="8.25" customHeight="1" x14ac:dyDescent="0.3">
      <c r="D67" s="17" t="s">
        <v>117</v>
      </c>
      <c r="E67" s="18">
        <v>75000</v>
      </c>
      <c r="F67" s="18">
        <v>5000</v>
      </c>
      <c r="G67" s="18">
        <v>80000</v>
      </c>
      <c r="H67" s="18">
        <v>80000</v>
      </c>
      <c r="I67" s="18">
        <v>80000</v>
      </c>
      <c r="J67" s="18">
        <v>0</v>
      </c>
      <c r="K67" s="18"/>
    </row>
    <row r="68" spans="3:11" ht="4.5" customHeight="1" x14ac:dyDescent="0.3"/>
    <row r="69" spans="3:11" ht="8.25" customHeight="1" x14ac:dyDescent="0.3">
      <c r="D69" s="17" t="s">
        <v>118</v>
      </c>
      <c r="E69" s="18">
        <v>3750</v>
      </c>
      <c r="F69" s="18">
        <v>0</v>
      </c>
      <c r="G69" s="18">
        <v>3750</v>
      </c>
      <c r="H69" s="18">
        <v>0</v>
      </c>
      <c r="I69" s="18">
        <v>0</v>
      </c>
      <c r="J69" s="18">
        <v>3750</v>
      </c>
      <c r="K69" s="18"/>
    </row>
    <row r="70" spans="3:11" ht="4.5" customHeight="1" x14ac:dyDescent="0.3"/>
    <row r="71" spans="3:11" ht="8.25" customHeight="1" x14ac:dyDescent="0.3">
      <c r="D71" s="17" t="s">
        <v>119</v>
      </c>
      <c r="E71" s="18">
        <v>2499.9998999999998</v>
      </c>
      <c r="F71" s="18">
        <v>0</v>
      </c>
      <c r="G71" s="18">
        <v>2499.9998999999998</v>
      </c>
      <c r="H71" s="18">
        <v>0</v>
      </c>
      <c r="I71" s="18">
        <v>0</v>
      </c>
      <c r="J71" s="18">
        <v>2499.9998999999998</v>
      </c>
      <c r="K71" s="18"/>
    </row>
    <row r="72" spans="3:11" ht="6" customHeight="1" x14ac:dyDescent="0.3"/>
    <row r="73" spans="3:11" ht="8.25" customHeight="1" x14ac:dyDescent="0.3">
      <c r="C73" s="15" t="s">
        <v>120</v>
      </c>
      <c r="D73" s="15"/>
      <c r="E73" s="16">
        <v>717350.35019999999</v>
      </c>
      <c r="F73" s="16">
        <v>10164.959999999999</v>
      </c>
      <c r="G73" s="16">
        <v>727515.31019999995</v>
      </c>
      <c r="H73" s="16">
        <v>118422.49</v>
      </c>
      <c r="I73" s="16">
        <v>118422.49</v>
      </c>
      <c r="J73" s="16">
        <v>609092.82020000007</v>
      </c>
      <c r="K73" s="16"/>
    </row>
    <row r="74" spans="3:11" ht="4.5" customHeight="1" x14ac:dyDescent="0.3"/>
    <row r="75" spans="3:11" ht="8.25" customHeight="1" x14ac:dyDescent="0.3">
      <c r="D75" s="17" t="s">
        <v>121</v>
      </c>
      <c r="E75" s="18">
        <v>654850.35030000005</v>
      </c>
      <c r="F75" s="18">
        <v>-163605.04</v>
      </c>
      <c r="G75" s="18">
        <v>491245.31030000001</v>
      </c>
      <c r="H75" s="18">
        <v>23269.200000000001</v>
      </c>
      <c r="I75" s="18">
        <v>23269.200000000001</v>
      </c>
      <c r="J75" s="18">
        <v>467976.1103</v>
      </c>
      <c r="K75" s="18"/>
    </row>
    <row r="76" spans="3:11" ht="4.5" customHeight="1" x14ac:dyDescent="0.3"/>
    <row r="77" spans="3:11" ht="8.25" customHeight="1" x14ac:dyDescent="0.3">
      <c r="D77" s="17" t="s">
        <v>122</v>
      </c>
      <c r="E77" s="18">
        <v>0</v>
      </c>
      <c r="F77" s="18">
        <v>194603</v>
      </c>
      <c r="G77" s="18">
        <v>194603</v>
      </c>
      <c r="H77" s="18">
        <v>95153.29</v>
      </c>
      <c r="I77" s="18">
        <v>95153.29</v>
      </c>
      <c r="J77" s="18">
        <v>99449.71</v>
      </c>
      <c r="K77" s="18"/>
    </row>
    <row r="78" spans="3:11" ht="4.5" customHeight="1" x14ac:dyDescent="0.3"/>
    <row r="79" spans="3:11" ht="8.25" customHeight="1" x14ac:dyDescent="0.3">
      <c r="D79" s="17" t="s">
        <v>123</v>
      </c>
      <c r="E79" s="18">
        <v>62499.999900000003</v>
      </c>
      <c r="F79" s="18">
        <v>-20833</v>
      </c>
      <c r="G79" s="18">
        <v>41666.999900000003</v>
      </c>
      <c r="H79" s="18">
        <v>0</v>
      </c>
      <c r="I79" s="18">
        <v>0</v>
      </c>
      <c r="J79" s="18">
        <v>41666.999900000003</v>
      </c>
      <c r="K79" s="18"/>
    </row>
    <row r="80" spans="3:11" ht="6" customHeight="1" x14ac:dyDescent="0.3"/>
    <row r="81" spans="3:12" ht="13.5" customHeight="1" x14ac:dyDescent="0.3">
      <c r="C81" s="14" t="s">
        <v>124</v>
      </c>
      <c r="D81" s="14"/>
      <c r="E81" s="20">
        <v>4795975.5998999998</v>
      </c>
      <c r="F81" s="20">
        <v>-96390.04</v>
      </c>
      <c r="G81" s="20">
        <v>4699585.5598999998</v>
      </c>
      <c r="H81" s="20">
        <v>3824608.42</v>
      </c>
      <c r="I81" s="20">
        <v>3824608.42</v>
      </c>
      <c r="J81" s="20">
        <v>874977.13989999995</v>
      </c>
      <c r="K81" s="20"/>
    </row>
    <row r="82" spans="3:12" ht="9" customHeight="1" x14ac:dyDescent="0.3"/>
    <row r="83" spans="3:12" ht="128.25" customHeight="1" x14ac:dyDescent="0.3"/>
    <row r="84" spans="3:12" ht="6" customHeight="1" x14ac:dyDescent="0.3"/>
    <row r="85" spans="3:12" ht="13.5" customHeight="1" x14ac:dyDescent="0.3">
      <c r="I85" s="21"/>
      <c r="J85" s="21"/>
      <c r="K85" s="21"/>
      <c r="L85" s="21"/>
    </row>
    <row r="86" spans="3:12" ht="6" customHeight="1" x14ac:dyDescent="0.3"/>
    <row r="87" spans="3:12" ht="14.25" customHeight="1" x14ac:dyDescent="0.3">
      <c r="C87" s="22" t="s">
        <v>125</v>
      </c>
      <c r="D87" s="22"/>
      <c r="E87" s="22"/>
      <c r="I87" s="23"/>
      <c r="J87" s="23"/>
      <c r="K87" s="23"/>
      <c r="L87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80"/>
  <sheetViews>
    <sheetView zoomScale="90" zoomScaleNormal="90" workbookViewId="0">
      <selection activeCell="J13" sqref="J13"/>
    </sheetView>
  </sheetViews>
  <sheetFormatPr baseColWidth="10" defaultColWidth="11.5546875" defaultRowHeight="14.4" x14ac:dyDescent="0.3"/>
  <cols>
    <col min="1" max="1" width="5.33203125" style="1" customWidth="1"/>
    <col min="2" max="2" width="46.33203125" style="1" customWidth="1"/>
    <col min="3" max="8" width="15.109375" style="1" customWidth="1"/>
    <col min="9" max="16384" width="11.5546875" style="1"/>
  </cols>
  <sheetData>
    <row r="1" spans="1:8" x14ac:dyDescent="0.3">
      <c r="A1" s="46" t="s">
        <v>85</v>
      </c>
      <c r="B1" s="47"/>
      <c r="C1" s="47"/>
      <c r="D1" s="47"/>
      <c r="E1" s="47"/>
      <c r="F1" s="47"/>
      <c r="G1" s="47"/>
      <c r="H1" s="48"/>
    </row>
    <row r="2" spans="1:8" x14ac:dyDescent="0.3">
      <c r="A2" s="49" t="s">
        <v>0</v>
      </c>
      <c r="B2" s="50"/>
      <c r="C2" s="50"/>
      <c r="D2" s="50"/>
      <c r="E2" s="50"/>
      <c r="F2" s="50"/>
      <c r="G2" s="50"/>
      <c r="H2" s="51"/>
    </row>
    <row r="3" spans="1:8" x14ac:dyDescent="0.3">
      <c r="A3" s="49" t="s">
        <v>1</v>
      </c>
      <c r="B3" s="50"/>
      <c r="C3" s="50"/>
      <c r="D3" s="50"/>
      <c r="E3" s="50"/>
      <c r="F3" s="50"/>
      <c r="G3" s="50"/>
      <c r="H3" s="51"/>
    </row>
    <row r="4" spans="1:8" x14ac:dyDescent="0.3">
      <c r="A4" s="52" t="s">
        <v>126</v>
      </c>
      <c r="B4" s="53"/>
      <c r="C4" s="53"/>
      <c r="D4" s="53"/>
      <c r="E4" s="53"/>
      <c r="F4" s="53"/>
      <c r="G4" s="53"/>
      <c r="H4" s="54"/>
    </row>
    <row r="5" spans="1:8" x14ac:dyDescent="0.3">
      <c r="A5" s="55" t="s">
        <v>2</v>
      </c>
      <c r="B5" s="55"/>
      <c r="C5" s="56" t="s">
        <v>3</v>
      </c>
      <c r="D5" s="56"/>
      <c r="E5" s="56"/>
      <c r="F5" s="56"/>
      <c r="G5" s="56"/>
      <c r="H5" s="56" t="s">
        <v>4</v>
      </c>
    </row>
    <row r="6" spans="1:8" ht="28.8" x14ac:dyDescent="0.3">
      <c r="A6" s="55"/>
      <c r="B6" s="55"/>
      <c r="C6" s="24" t="s">
        <v>5</v>
      </c>
      <c r="D6" s="24" t="s">
        <v>6</v>
      </c>
      <c r="E6" s="24" t="s">
        <v>7</v>
      </c>
      <c r="F6" s="24" t="s">
        <v>8</v>
      </c>
      <c r="G6" s="24" t="s">
        <v>9</v>
      </c>
      <c r="H6" s="56"/>
    </row>
    <row r="7" spans="1:8" x14ac:dyDescent="0.3">
      <c r="A7" s="55"/>
      <c r="B7" s="55"/>
      <c r="C7" s="24">
        <v>1</v>
      </c>
      <c r="D7" s="3">
        <v>2</v>
      </c>
      <c r="E7" s="24" t="s">
        <v>10</v>
      </c>
      <c r="F7" s="24">
        <v>4</v>
      </c>
      <c r="G7" s="24">
        <v>5</v>
      </c>
      <c r="H7" s="24" t="s">
        <v>11</v>
      </c>
    </row>
    <row r="8" spans="1:8" ht="15.6" x14ac:dyDescent="0.3">
      <c r="A8" s="57" t="s">
        <v>12</v>
      </c>
      <c r="B8" s="43"/>
      <c r="C8" s="25">
        <v>1989125.7495000002</v>
      </c>
      <c r="D8" s="30">
        <v>-408476</v>
      </c>
      <c r="E8" s="25">
        <v>1580649.7495000002</v>
      </c>
      <c r="F8" s="30">
        <v>1818374</v>
      </c>
      <c r="G8" s="25">
        <v>1818374</v>
      </c>
      <c r="H8" s="30">
        <v>-237724.25030000001</v>
      </c>
    </row>
    <row r="9" spans="1:8" ht="15.6" x14ac:dyDescent="0.3">
      <c r="A9" s="36"/>
      <c r="B9" s="6" t="s">
        <v>13</v>
      </c>
      <c r="C9" s="26">
        <v>1946625.7497</v>
      </c>
      <c r="D9" s="31">
        <v>-471449</v>
      </c>
      <c r="E9" s="26">
        <v>1475176.7497</v>
      </c>
      <c r="F9" s="31">
        <v>1779256</v>
      </c>
      <c r="G9" s="26">
        <v>1779256</v>
      </c>
      <c r="H9" s="31">
        <v>-304079.25030000001</v>
      </c>
    </row>
    <row r="10" spans="1:8" ht="15.6" x14ac:dyDescent="0.3">
      <c r="A10" s="36"/>
      <c r="B10" s="6" t="s">
        <v>14</v>
      </c>
      <c r="C10" s="26">
        <v>15000</v>
      </c>
      <c r="D10" s="32">
        <v>0</v>
      </c>
      <c r="E10" s="26">
        <v>15000</v>
      </c>
      <c r="F10" s="32">
        <v>0</v>
      </c>
      <c r="G10" s="32">
        <v>0</v>
      </c>
      <c r="H10" s="31">
        <v>15000</v>
      </c>
    </row>
    <row r="11" spans="1:8" ht="15.6" x14ac:dyDescent="0.3">
      <c r="A11" s="36"/>
      <c r="B11" s="6" t="s">
        <v>15</v>
      </c>
      <c r="C11" s="26">
        <v>11249.9997</v>
      </c>
      <c r="D11" s="31">
        <v>62973</v>
      </c>
      <c r="E11" s="26">
        <v>74222.9997</v>
      </c>
      <c r="F11" s="31">
        <v>33118</v>
      </c>
      <c r="G11" s="26">
        <v>33118</v>
      </c>
      <c r="H11" s="31">
        <v>41105</v>
      </c>
    </row>
    <row r="12" spans="1:8" ht="15.6" x14ac:dyDescent="0.3">
      <c r="A12" s="36"/>
      <c r="B12" s="6" t="s">
        <v>16</v>
      </c>
      <c r="C12" s="27">
        <v>0</v>
      </c>
      <c r="D12" s="32">
        <v>0</v>
      </c>
      <c r="E12" s="32">
        <v>0</v>
      </c>
      <c r="F12" s="32">
        <v>0</v>
      </c>
      <c r="G12" s="32">
        <v>0</v>
      </c>
      <c r="H12" s="32">
        <v>0</v>
      </c>
    </row>
    <row r="13" spans="1:8" ht="15.6" x14ac:dyDescent="0.3">
      <c r="A13" s="36"/>
      <c r="B13" s="6" t="s">
        <v>17</v>
      </c>
      <c r="C13" s="26">
        <v>16250.000099999999</v>
      </c>
      <c r="D13" s="32"/>
      <c r="E13" s="26">
        <v>16250.000099999999</v>
      </c>
      <c r="F13" s="31">
        <v>6000</v>
      </c>
      <c r="G13" s="26">
        <v>6000</v>
      </c>
      <c r="H13" s="31">
        <v>10250</v>
      </c>
    </row>
    <row r="14" spans="1:8" ht="15.6" x14ac:dyDescent="0.3">
      <c r="A14" s="36"/>
      <c r="B14" s="6" t="s">
        <v>18</v>
      </c>
      <c r="C14" s="27">
        <v>0</v>
      </c>
      <c r="D14" s="32">
        <v>0</v>
      </c>
      <c r="E14" s="32">
        <v>0</v>
      </c>
      <c r="F14" s="32">
        <v>0</v>
      </c>
      <c r="G14" s="32">
        <v>0</v>
      </c>
      <c r="H14" s="32">
        <v>0</v>
      </c>
    </row>
    <row r="15" spans="1:8" ht="15.6" x14ac:dyDescent="0.3">
      <c r="A15" s="36"/>
      <c r="B15" s="6" t="s">
        <v>19</v>
      </c>
      <c r="C15" s="27">
        <v>0</v>
      </c>
      <c r="D15" s="32">
        <v>0</v>
      </c>
      <c r="E15" s="32">
        <v>0</v>
      </c>
      <c r="F15" s="32">
        <v>0</v>
      </c>
      <c r="G15" s="32">
        <v>0</v>
      </c>
      <c r="H15" s="32">
        <v>0</v>
      </c>
    </row>
    <row r="16" spans="1:8" ht="15.6" x14ac:dyDescent="0.3">
      <c r="A16" s="57" t="s">
        <v>20</v>
      </c>
      <c r="B16" s="43"/>
      <c r="C16" s="28">
        <v>775437.5003999999</v>
      </c>
      <c r="D16" s="33">
        <v>-44000</v>
      </c>
      <c r="E16" s="28">
        <v>731437.5003999999</v>
      </c>
      <c r="F16" s="33">
        <v>555409.78999999992</v>
      </c>
      <c r="G16" s="28">
        <v>555409.78999999992</v>
      </c>
      <c r="H16" s="33">
        <v>176027.71040000001</v>
      </c>
    </row>
    <row r="17" spans="1:9" ht="28.8" x14ac:dyDescent="0.3">
      <c r="A17" s="36"/>
      <c r="B17" s="6" t="s">
        <v>21</v>
      </c>
      <c r="C17" s="34">
        <v>38107.5</v>
      </c>
      <c r="D17" s="37">
        <v>0</v>
      </c>
      <c r="E17" s="34">
        <v>38107.5</v>
      </c>
      <c r="F17" s="37">
        <v>18698.07</v>
      </c>
      <c r="G17" s="34">
        <v>18698.07</v>
      </c>
      <c r="H17" s="38">
        <v>19409.43</v>
      </c>
      <c r="I17" s="18"/>
    </row>
    <row r="18" spans="1:9" ht="15" x14ac:dyDescent="0.3">
      <c r="A18" s="36"/>
      <c r="B18" s="6" t="s">
        <v>22</v>
      </c>
      <c r="C18" s="34">
        <v>21035.000099999997</v>
      </c>
      <c r="D18" s="37">
        <v>0</v>
      </c>
      <c r="E18" s="34">
        <v>21035.000099999997</v>
      </c>
      <c r="F18" s="37">
        <v>15860.97</v>
      </c>
      <c r="G18" s="34">
        <v>15860.97</v>
      </c>
      <c r="H18" s="38">
        <v>5174.0300999999999</v>
      </c>
      <c r="I18" s="18"/>
    </row>
    <row r="19" spans="1:9" ht="28.8" x14ac:dyDescent="0.3">
      <c r="A19" s="36"/>
      <c r="B19" s="6" t="s">
        <v>23</v>
      </c>
      <c r="C19" s="34">
        <v>6399.9998999999998</v>
      </c>
      <c r="D19" s="37">
        <v>0</v>
      </c>
      <c r="E19" s="34">
        <v>6399.9998999999998</v>
      </c>
      <c r="F19" s="37">
        <v>0</v>
      </c>
      <c r="G19" s="34">
        <v>0</v>
      </c>
      <c r="H19" s="38">
        <v>6399.9998999999998</v>
      </c>
      <c r="I19" s="18"/>
    </row>
    <row r="20" spans="1:9" ht="15" x14ac:dyDescent="0.3">
      <c r="A20" s="36"/>
      <c r="B20" s="6" t="s">
        <v>24</v>
      </c>
      <c r="C20" s="34">
        <v>25072.5003</v>
      </c>
      <c r="D20" s="37">
        <v>2000</v>
      </c>
      <c r="E20" s="34">
        <v>27072.5003</v>
      </c>
      <c r="F20" s="37">
        <v>12146.02</v>
      </c>
      <c r="G20" s="34">
        <v>12146.02</v>
      </c>
      <c r="H20" s="38">
        <v>14926.480300000001</v>
      </c>
      <c r="I20" s="18"/>
    </row>
    <row r="21" spans="1:9" ht="15" x14ac:dyDescent="0.3">
      <c r="A21" s="36"/>
      <c r="B21" s="6" t="s">
        <v>25</v>
      </c>
      <c r="C21" s="34">
        <v>24825</v>
      </c>
      <c r="D21" s="37">
        <v>0</v>
      </c>
      <c r="E21" s="34">
        <v>24825</v>
      </c>
      <c r="F21" s="37">
        <v>7088.26</v>
      </c>
      <c r="G21" s="34">
        <v>7088.26</v>
      </c>
      <c r="H21" s="38">
        <v>17736.740000000002</v>
      </c>
      <c r="I21" s="18"/>
    </row>
    <row r="22" spans="1:9" ht="15" x14ac:dyDescent="0.3">
      <c r="A22" s="36"/>
      <c r="B22" s="6" t="s">
        <v>26</v>
      </c>
      <c r="C22" s="34">
        <v>639500.00009999995</v>
      </c>
      <c r="D22" s="37">
        <v>-72740</v>
      </c>
      <c r="E22" s="34">
        <v>566760.00009999995</v>
      </c>
      <c r="F22" s="37">
        <v>489757.47</v>
      </c>
      <c r="G22" s="34">
        <v>489757.47</v>
      </c>
      <c r="H22" s="38">
        <v>77002.530100000004</v>
      </c>
      <c r="I22" s="18"/>
    </row>
    <row r="23" spans="1:9" ht="28.8" x14ac:dyDescent="0.3">
      <c r="A23" s="36"/>
      <c r="B23" s="6" t="s">
        <v>27</v>
      </c>
      <c r="C23" s="34">
        <v>8412.5000999999993</v>
      </c>
      <c r="D23" s="37">
        <v>11740</v>
      </c>
      <c r="E23" s="34">
        <v>20152.500100000001</v>
      </c>
      <c r="F23" s="37">
        <v>11739.2</v>
      </c>
      <c r="G23" s="34">
        <v>11739.2</v>
      </c>
      <c r="H23" s="38">
        <v>8413.3001000000004</v>
      </c>
      <c r="I23" s="18"/>
    </row>
    <row r="24" spans="1:9" ht="15" x14ac:dyDescent="0.3">
      <c r="A24" s="36"/>
      <c r="B24" s="6" t="s">
        <v>28</v>
      </c>
      <c r="C24" s="34">
        <v>3924.9998999999998</v>
      </c>
      <c r="D24" s="37">
        <v>15000</v>
      </c>
      <c r="E24" s="34">
        <v>18924.999899999999</v>
      </c>
      <c r="F24" s="37">
        <v>0</v>
      </c>
      <c r="G24" s="34">
        <v>0</v>
      </c>
      <c r="H24" s="38">
        <v>18924.999899999999</v>
      </c>
      <c r="I24" s="18"/>
    </row>
    <row r="25" spans="1:9" ht="15" x14ac:dyDescent="0.3">
      <c r="A25" s="36"/>
      <c r="B25" s="6" t="s">
        <v>29</v>
      </c>
      <c r="C25" s="34">
        <v>8160</v>
      </c>
      <c r="D25" s="37">
        <v>0</v>
      </c>
      <c r="E25" s="34">
        <v>8160</v>
      </c>
      <c r="F25" s="37">
        <v>119.8</v>
      </c>
      <c r="G25" s="34">
        <v>119.8</v>
      </c>
      <c r="H25" s="38">
        <v>8040.2</v>
      </c>
      <c r="I25" s="18"/>
    </row>
    <row r="26" spans="1:9" ht="15.6" x14ac:dyDescent="0.3">
      <c r="A26" s="57" t="s">
        <v>30</v>
      </c>
      <c r="B26" s="43"/>
      <c r="C26" s="28">
        <v>955562.00010000006</v>
      </c>
      <c r="D26" s="33">
        <v>323421</v>
      </c>
      <c r="E26" s="28">
        <v>1278983.0000999998</v>
      </c>
      <c r="F26" s="33">
        <v>974529.79</v>
      </c>
      <c r="G26" s="28">
        <v>974529.79</v>
      </c>
      <c r="H26" s="33">
        <v>304453.21010000003</v>
      </c>
    </row>
    <row r="27" spans="1:9" ht="15" x14ac:dyDescent="0.3">
      <c r="A27" s="36"/>
      <c r="B27" s="6" t="s">
        <v>31</v>
      </c>
      <c r="C27" s="34">
        <v>499725</v>
      </c>
      <c r="D27" s="37">
        <v>88000</v>
      </c>
      <c r="E27" s="34">
        <v>587725</v>
      </c>
      <c r="F27" s="37">
        <v>554407</v>
      </c>
      <c r="G27" s="34">
        <v>554407</v>
      </c>
      <c r="H27" s="38">
        <v>33318</v>
      </c>
      <c r="I27" s="18"/>
    </row>
    <row r="28" spans="1:9" ht="15" x14ac:dyDescent="0.3">
      <c r="A28" s="36"/>
      <c r="B28" s="6" t="s">
        <v>32</v>
      </c>
      <c r="C28" s="34">
        <v>18200.000100000001</v>
      </c>
      <c r="D28" s="37">
        <v>0</v>
      </c>
      <c r="E28" s="34">
        <v>18200.000100000001</v>
      </c>
      <c r="F28" s="37">
        <v>10092</v>
      </c>
      <c r="G28" s="34">
        <v>10092</v>
      </c>
      <c r="H28" s="38">
        <v>8108.0001000000002</v>
      </c>
      <c r="I28" s="13"/>
    </row>
    <row r="29" spans="1:9" ht="28.8" x14ac:dyDescent="0.3">
      <c r="A29" s="36"/>
      <c r="B29" s="6" t="s">
        <v>33</v>
      </c>
      <c r="C29" s="34">
        <v>28500</v>
      </c>
      <c r="D29" s="37">
        <v>89921</v>
      </c>
      <c r="E29" s="34">
        <v>118421</v>
      </c>
      <c r="F29" s="37">
        <v>84825</v>
      </c>
      <c r="G29" s="34">
        <v>84825</v>
      </c>
      <c r="H29" s="38">
        <v>33596</v>
      </c>
      <c r="I29" s="18"/>
    </row>
    <row r="30" spans="1:9" ht="15" x14ac:dyDescent="0.3">
      <c r="A30" s="36"/>
      <c r="B30" s="6" t="s">
        <v>34</v>
      </c>
      <c r="C30" s="34">
        <v>10025.000099999999</v>
      </c>
      <c r="D30" s="37">
        <v>0</v>
      </c>
      <c r="E30" s="34">
        <v>10025.000099999999</v>
      </c>
      <c r="F30" s="37">
        <v>1621.26</v>
      </c>
      <c r="G30" s="34">
        <v>1621.26</v>
      </c>
      <c r="H30" s="38">
        <v>8403.7401000000009</v>
      </c>
      <c r="I30" s="13"/>
    </row>
    <row r="31" spans="1:9" ht="28.8" x14ac:dyDescent="0.3">
      <c r="A31" s="36"/>
      <c r="B31" s="6" t="s">
        <v>35</v>
      </c>
      <c r="C31" s="34">
        <v>208749.9999</v>
      </c>
      <c r="D31" s="37">
        <v>137500</v>
      </c>
      <c r="E31" s="34">
        <v>346249.9999</v>
      </c>
      <c r="F31" s="37">
        <v>258570.09</v>
      </c>
      <c r="G31" s="34">
        <v>258570.09</v>
      </c>
      <c r="H31" s="38">
        <v>87679.909899999999</v>
      </c>
      <c r="I31" s="18"/>
    </row>
    <row r="32" spans="1:9" ht="15" x14ac:dyDescent="0.3">
      <c r="A32" s="36"/>
      <c r="B32" s="6" t="s">
        <v>36</v>
      </c>
      <c r="C32" s="34">
        <v>38250</v>
      </c>
      <c r="D32" s="37">
        <v>0</v>
      </c>
      <c r="E32" s="34">
        <v>38250</v>
      </c>
      <c r="F32" s="37">
        <v>9106</v>
      </c>
      <c r="G32" s="34">
        <v>9106</v>
      </c>
      <c r="H32" s="38">
        <v>29144</v>
      </c>
      <c r="I32" s="13"/>
    </row>
    <row r="33" spans="1:9" ht="15" x14ac:dyDescent="0.3">
      <c r="A33" s="36"/>
      <c r="B33" s="6" t="s">
        <v>37</v>
      </c>
      <c r="C33" s="34">
        <v>39000</v>
      </c>
      <c r="D33" s="37">
        <v>0</v>
      </c>
      <c r="E33" s="34">
        <v>39000</v>
      </c>
      <c r="F33" s="37">
        <v>14866.53</v>
      </c>
      <c r="G33" s="34">
        <v>14866.53</v>
      </c>
      <c r="H33" s="38">
        <v>24133.47</v>
      </c>
      <c r="I33" s="13"/>
    </row>
    <row r="34" spans="1:9" ht="15" x14ac:dyDescent="0.3">
      <c r="A34" s="36"/>
      <c r="B34" s="6" t="s">
        <v>38</v>
      </c>
      <c r="C34" s="34">
        <v>54700.000199999995</v>
      </c>
      <c r="D34" s="37">
        <v>8000</v>
      </c>
      <c r="E34" s="34">
        <v>62700.000199999995</v>
      </c>
      <c r="F34" s="37">
        <v>40345.910000000003</v>
      </c>
      <c r="G34" s="34">
        <v>40345.910000000003</v>
      </c>
      <c r="H34" s="38">
        <v>22354.090199999999</v>
      </c>
      <c r="I34" s="18"/>
    </row>
    <row r="35" spans="1:9" ht="15" x14ac:dyDescent="0.3">
      <c r="A35" s="36"/>
      <c r="B35" s="6" t="s">
        <v>39</v>
      </c>
      <c r="C35" s="34">
        <v>58411.999800000005</v>
      </c>
      <c r="D35" s="37">
        <v>0</v>
      </c>
      <c r="E35" s="34">
        <v>58411.999800000005</v>
      </c>
      <c r="F35" s="37">
        <v>696</v>
      </c>
      <c r="G35" s="34">
        <v>696</v>
      </c>
      <c r="H35" s="38">
        <v>57715.999800000005</v>
      </c>
      <c r="I35" s="13"/>
    </row>
    <row r="36" spans="1:9" ht="15.6" x14ac:dyDescent="0.3">
      <c r="A36" s="57" t="s">
        <v>40</v>
      </c>
      <c r="B36" s="43"/>
      <c r="C36" s="35">
        <v>277249.99979999999</v>
      </c>
      <c r="D36" s="39">
        <v>17500</v>
      </c>
      <c r="E36" s="35">
        <v>294749.99979999999</v>
      </c>
      <c r="F36" s="39">
        <v>277872.34999999998</v>
      </c>
      <c r="G36" s="35">
        <v>277872.34999999998</v>
      </c>
      <c r="H36" s="40">
        <v>16877.649799999999</v>
      </c>
      <c r="I36" s="18"/>
    </row>
    <row r="37" spans="1:9" ht="28.8" x14ac:dyDescent="0.3">
      <c r="A37" s="36"/>
      <c r="B37" s="6" t="s">
        <v>41</v>
      </c>
      <c r="C37" s="34">
        <v>0</v>
      </c>
      <c r="D37" s="37">
        <v>0</v>
      </c>
      <c r="E37" s="34">
        <v>0</v>
      </c>
      <c r="F37" s="37">
        <v>0</v>
      </c>
      <c r="G37" s="34">
        <v>0</v>
      </c>
      <c r="H37" s="38">
        <v>0</v>
      </c>
      <c r="I37" s="13"/>
    </row>
    <row r="38" spans="1:9" ht="15.6" x14ac:dyDescent="0.3">
      <c r="A38" s="36"/>
      <c r="B38" s="6" t="s">
        <v>42</v>
      </c>
      <c r="C38" s="27">
        <v>0</v>
      </c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13"/>
    </row>
    <row r="39" spans="1:9" ht="15.6" x14ac:dyDescent="0.3">
      <c r="A39" s="36"/>
      <c r="B39" s="6" t="s">
        <v>43</v>
      </c>
      <c r="C39" s="27">
        <v>0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18"/>
    </row>
    <row r="40" spans="1:9" ht="15" x14ac:dyDescent="0.3">
      <c r="A40" s="36"/>
      <c r="B40" s="6" t="s">
        <v>44</v>
      </c>
      <c r="C40" s="34">
        <v>277249.99979999999</v>
      </c>
      <c r="D40" s="37">
        <v>17500</v>
      </c>
      <c r="E40" s="34">
        <v>294749.99979999999</v>
      </c>
      <c r="F40" s="37">
        <v>277872.34999999998</v>
      </c>
      <c r="G40" s="34">
        <v>277872.34999999998</v>
      </c>
      <c r="H40" s="38">
        <v>16877.649799999999</v>
      </c>
      <c r="I40" s="13"/>
    </row>
    <row r="41" spans="1:9" ht="15.6" x14ac:dyDescent="0.3">
      <c r="A41" s="36"/>
      <c r="B41" s="6" t="s">
        <v>45</v>
      </c>
      <c r="C41" s="27">
        <v>0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18"/>
    </row>
    <row r="42" spans="1:9" ht="28.8" x14ac:dyDescent="0.3">
      <c r="A42" s="36"/>
      <c r="B42" s="6" t="s">
        <v>46</v>
      </c>
      <c r="C42" s="27">
        <v>0</v>
      </c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18"/>
    </row>
    <row r="43" spans="1:9" ht="15.6" x14ac:dyDescent="0.3">
      <c r="A43" s="36"/>
      <c r="B43" s="6" t="s">
        <v>47</v>
      </c>
      <c r="C43" s="27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13"/>
    </row>
    <row r="44" spans="1:9" ht="15.6" x14ac:dyDescent="0.3">
      <c r="A44" s="36"/>
      <c r="B44" s="6" t="s">
        <v>48</v>
      </c>
      <c r="C44" s="27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18"/>
    </row>
    <row r="45" spans="1:9" ht="15.6" x14ac:dyDescent="0.3">
      <c r="A45" s="36"/>
      <c r="B45" s="6" t="s">
        <v>49</v>
      </c>
      <c r="C45" s="27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13"/>
    </row>
    <row r="46" spans="1:9" ht="15.6" x14ac:dyDescent="0.3">
      <c r="A46" s="57" t="s">
        <v>50</v>
      </c>
      <c r="B46" s="43"/>
      <c r="C46" s="35">
        <v>81249.999899999995</v>
      </c>
      <c r="D46" s="39">
        <v>5000</v>
      </c>
      <c r="E46" s="35">
        <v>86249.999899999995</v>
      </c>
      <c r="F46" s="39">
        <v>80000</v>
      </c>
      <c r="G46" s="35">
        <v>80000</v>
      </c>
      <c r="H46" s="40">
        <v>6249.9998999999998</v>
      </c>
      <c r="I46" s="16"/>
    </row>
    <row r="47" spans="1:9" ht="15" x14ac:dyDescent="0.3">
      <c r="A47" s="36"/>
      <c r="B47" s="6" t="s">
        <v>51</v>
      </c>
      <c r="C47" s="34">
        <v>0</v>
      </c>
      <c r="D47" s="37">
        <v>0</v>
      </c>
      <c r="E47" s="34">
        <v>0</v>
      </c>
      <c r="F47" s="37">
        <v>0</v>
      </c>
      <c r="G47" s="34">
        <v>0</v>
      </c>
      <c r="H47" s="38">
        <v>0</v>
      </c>
      <c r="I47" s="13"/>
    </row>
    <row r="48" spans="1:9" ht="15.6" x14ac:dyDescent="0.3">
      <c r="A48" s="36"/>
      <c r="B48" s="6" t="s">
        <v>52</v>
      </c>
      <c r="C48" s="27">
        <v>0</v>
      </c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18"/>
    </row>
    <row r="49" spans="1:9" ht="15.6" x14ac:dyDescent="0.3">
      <c r="A49" s="36"/>
      <c r="B49" s="6" t="s">
        <v>53</v>
      </c>
      <c r="C49" s="27">
        <v>0</v>
      </c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13"/>
    </row>
    <row r="50" spans="1:9" ht="15" x14ac:dyDescent="0.3">
      <c r="A50" s="36"/>
      <c r="B50" s="6" t="s">
        <v>54</v>
      </c>
      <c r="C50" s="34">
        <v>75000</v>
      </c>
      <c r="D50" s="37">
        <v>5000</v>
      </c>
      <c r="E50" s="34">
        <v>80000</v>
      </c>
      <c r="F50" s="37">
        <v>80000</v>
      </c>
      <c r="G50" s="34">
        <v>80000</v>
      </c>
      <c r="H50" s="38">
        <v>0</v>
      </c>
      <c r="I50" s="18"/>
    </row>
    <row r="51" spans="1:9" ht="15" x14ac:dyDescent="0.3">
      <c r="A51" s="36"/>
      <c r="B51" s="6" t="s">
        <v>55</v>
      </c>
      <c r="C51" s="34">
        <v>3750</v>
      </c>
      <c r="D51" s="37">
        <v>0</v>
      </c>
      <c r="E51" s="34">
        <v>3750</v>
      </c>
      <c r="F51" s="37">
        <v>0</v>
      </c>
      <c r="G51" s="34">
        <v>0</v>
      </c>
      <c r="H51" s="38">
        <v>3750</v>
      </c>
      <c r="I51" s="13"/>
    </row>
    <row r="52" spans="1:9" ht="15" x14ac:dyDescent="0.3">
      <c r="A52" s="36"/>
      <c r="B52" s="6" t="s">
        <v>56</v>
      </c>
      <c r="C52" s="34">
        <v>2499.9998999999998</v>
      </c>
      <c r="D52" s="37">
        <v>0</v>
      </c>
      <c r="E52" s="34">
        <v>2499.9998999999998</v>
      </c>
      <c r="F52" s="37">
        <v>0</v>
      </c>
      <c r="G52" s="34">
        <v>0</v>
      </c>
      <c r="H52" s="38">
        <v>2499.9998999999998</v>
      </c>
      <c r="I52" s="16"/>
    </row>
    <row r="53" spans="1:9" ht="15.6" x14ac:dyDescent="0.3">
      <c r="A53" s="36"/>
      <c r="B53" s="6" t="s">
        <v>57</v>
      </c>
      <c r="C53" s="27">
        <v>0</v>
      </c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13"/>
    </row>
    <row r="54" spans="1:9" ht="15.6" x14ac:dyDescent="0.3">
      <c r="A54" s="36"/>
      <c r="B54" s="41" t="s">
        <v>58</v>
      </c>
      <c r="C54" s="27">
        <v>0</v>
      </c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18"/>
    </row>
    <row r="55" spans="1:9" ht="15.6" x14ac:dyDescent="0.3">
      <c r="A55" s="36"/>
      <c r="B55" s="6" t="s">
        <v>59</v>
      </c>
      <c r="C55" s="27">
        <v>0</v>
      </c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13"/>
    </row>
    <row r="56" spans="1:9" ht="15.6" x14ac:dyDescent="0.3">
      <c r="A56" s="57" t="s">
        <v>60</v>
      </c>
      <c r="B56" s="43"/>
      <c r="C56" s="35">
        <v>717350.35019999999</v>
      </c>
      <c r="D56" s="39">
        <v>10164.959999999999</v>
      </c>
      <c r="E56" s="35">
        <v>727515.31019999995</v>
      </c>
      <c r="F56" s="39">
        <v>118422.49</v>
      </c>
      <c r="G56" s="35">
        <v>118422.49</v>
      </c>
      <c r="H56" s="40">
        <v>609092.82020000007</v>
      </c>
      <c r="I56" s="18"/>
    </row>
    <row r="57" spans="1:9" ht="15" x14ac:dyDescent="0.3">
      <c r="A57" s="36"/>
      <c r="B57" s="6" t="s">
        <v>61</v>
      </c>
      <c r="C57" s="34">
        <v>654850.35030000005</v>
      </c>
      <c r="D57" s="37">
        <v>-163605.04</v>
      </c>
      <c r="E57" s="34">
        <v>491245.31030000001</v>
      </c>
      <c r="F57" s="37">
        <v>23269.200000000001</v>
      </c>
      <c r="G57" s="34">
        <v>23269.200000000001</v>
      </c>
      <c r="H57" s="38">
        <v>467976.1103</v>
      </c>
      <c r="I57" s="13"/>
    </row>
    <row r="58" spans="1:9" ht="15" x14ac:dyDescent="0.3">
      <c r="A58" s="36"/>
      <c r="B58" s="6" t="s">
        <v>62</v>
      </c>
      <c r="C58" s="34">
        <v>0</v>
      </c>
      <c r="D58" s="37">
        <v>194603</v>
      </c>
      <c r="E58" s="34">
        <v>194603</v>
      </c>
      <c r="F58" s="37">
        <v>95153.29</v>
      </c>
      <c r="G58" s="34">
        <v>95153.29</v>
      </c>
      <c r="H58" s="38">
        <v>99449.71</v>
      </c>
      <c r="I58" s="18"/>
    </row>
    <row r="59" spans="1:9" ht="15" x14ac:dyDescent="0.3">
      <c r="A59" s="36"/>
      <c r="B59" s="6" t="s">
        <v>63</v>
      </c>
      <c r="C59" s="34">
        <v>62499.999900000003</v>
      </c>
      <c r="D59" s="37">
        <v>-20833</v>
      </c>
      <c r="E59" s="34">
        <v>41666.999900000003</v>
      </c>
      <c r="F59" s="37">
        <v>0</v>
      </c>
      <c r="G59" s="34">
        <v>0</v>
      </c>
      <c r="H59" s="38">
        <v>41666.999900000003</v>
      </c>
      <c r="I59" s="13"/>
    </row>
    <row r="60" spans="1:9" ht="15.6" x14ac:dyDescent="0.3">
      <c r="A60" s="57" t="s">
        <v>64</v>
      </c>
      <c r="B60" s="43"/>
      <c r="C60" s="27">
        <v>0</v>
      </c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18"/>
    </row>
    <row r="61" spans="1:9" ht="28.8" x14ac:dyDescent="0.3">
      <c r="A61" s="36"/>
      <c r="B61" s="6" t="s">
        <v>65</v>
      </c>
      <c r="C61" s="27">
        <v>0</v>
      </c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13"/>
    </row>
    <row r="62" spans="1:9" ht="15.6" x14ac:dyDescent="0.3">
      <c r="A62" s="36"/>
      <c r="B62" s="6" t="s">
        <v>66</v>
      </c>
      <c r="C62" s="27">
        <v>0</v>
      </c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16"/>
    </row>
    <row r="63" spans="1:9" ht="15.6" x14ac:dyDescent="0.3">
      <c r="A63" s="36"/>
      <c r="B63" s="6" t="s">
        <v>67</v>
      </c>
      <c r="C63" s="27">
        <v>0</v>
      </c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13"/>
    </row>
    <row r="64" spans="1:9" ht="15.6" x14ac:dyDescent="0.3">
      <c r="A64" s="36"/>
      <c r="B64" s="6" t="s">
        <v>68</v>
      </c>
      <c r="C64" s="27">
        <v>0</v>
      </c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18"/>
    </row>
    <row r="65" spans="1:9" ht="28.8" x14ac:dyDescent="0.3">
      <c r="A65" s="36"/>
      <c r="B65" s="6" t="s">
        <v>69</v>
      </c>
      <c r="C65" s="27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13"/>
    </row>
    <row r="66" spans="1:9" ht="15.6" x14ac:dyDescent="0.3">
      <c r="A66" s="36"/>
      <c r="B66" s="6" t="s">
        <v>70</v>
      </c>
      <c r="C66" s="27">
        <v>0</v>
      </c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18"/>
    </row>
    <row r="67" spans="1:9" ht="28.8" x14ac:dyDescent="0.3">
      <c r="A67" s="36"/>
      <c r="B67" s="6" t="s">
        <v>71</v>
      </c>
      <c r="C67" s="27">
        <v>0</v>
      </c>
      <c r="D67" s="32">
        <v>0</v>
      </c>
      <c r="E67" s="32">
        <v>0</v>
      </c>
      <c r="F67" s="32">
        <v>0</v>
      </c>
      <c r="G67" s="32">
        <v>0</v>
      </c>
      <c r="H67" s="32">
        <v>0</v>
      </c>
      <c r="I67" s="13"/>
    </row>
    <row r="68" spans="1:9" ht="15.6" x14ac:dyDescent="0.3">
      <c r="A68" s="57" t="s">
        <v>72</v>
      </c>
      <c r="B68" s="43"/>
      <c r="C68" s="27">
        <v>0</v>
      </c>
      <c r="D68" s="32">
        <v>0</v>
      </c>
      <c r="E68" s="32">
        <v>0</v>
      </c>
      <c r="F68" s="32">
        <v>0</v>
      </c>
      <c r="G68" s="32">
        <v>0</v>
      </c>
      <c r="H68" s="32">
        <v>0</v>
      </c>
      <c r="I68" s="18"/>
    </row>
    <row r="69" spans="1:9" ht="15.6" x14ac:dyDescent="0.3">
      <c r="A69" s="36"/>
      <c r="B69" s="6" t="s">
        <v>73</v>
      </c>
      <c r="C69" s="27">
        <v>0</v>
      </c>
      <c r="D69" s="32">
        <v>0</v>
      </c>
      <c r="E69" s="32">
        <v>0</v>
      </c>
      <c r="F69" s="32">
        <v>0</v>
      </c>
      <c r="G69" s="32">
        <v>0</v>
      </c>
      <c r="H69" s="32">
        <v>0</v>
      </c>
    </row>
    <row r="70" spans="1:9" ht="15.6" x14ac:dyDescent="0.3">
      <c r="A70" s="36"/>
      <c r="B70" s="6" t="s">
        <v>74</v>
      </c>
      <c r="C70" s="27">
        <v>0</v>
      </c>
      <c r="D70" s="32">
        <v>0</v>
      </c>
      <c r="E70" s="32">
        <v>0</v>
      </c>
      <c r="F70" s="32">
        <v>0</v>
      </c>
      <c r="G70" s="32">
        <v>0</v>
      </c>
      <c r="H70" s="32">
        <v>0</v>
      </c>
    </row>
    <row r="71" spans="1:9" ht="15.6" x14ac:dyDescent="0.3">
      <c r="A71" s="36"/>
      <c r="B71" s="6" t="s">
        <v>75</v>
      </c>
      <c r="C71" s="27">
        <v>0</v>
      </c>
      <c r="D71" s="32">
        <v>0</v>
      </c>
      <c r="E71" s="32">
        <v>0</v>
      </c>
      <c r="F71" s="32">
        <v>0</v>
      </c>
      <c r="G71" s="32">
        <v>0</v>
      </c>
      <c r="H71" s="32">
        <v>0</v>
      </c>
    </row>
    <row r="72" spans="1:9" ht="15.6" x14ac:dyDescent="0.3">
      <c r="A72" s="57" t="s">
        <v>76</v>
      </c>
      <c r="B72" s="43"/>
      <c r="C72" s="27">
        <v>0</v>
      </c>
      <c r="D72" s="32">
        <v>0</v>
      </c>
      <c r="E72" s="32">
        <v>0</v>
      </c>
      <c r="F72" s="32">
        <v>0</v>
      </c>
      <c r="G72" s="32">
        <v>0</v>
      </c>
      <c r="H72" s="32">
        <v>0</v>
      </c>
    </row>
    <row r="73" spans="1:9" ht="15.6" x14ac:dyDescent="0.3">
      <c r="A73" s="36"/>
      <c r="B73" s="6" t="s">
        <v>77</v>
      </c>
      <c r="C73" s="27">
        <v>0</v>
      </c>
      <c r="D73" s="32">
        <v>0</v>
      </c>
      <c r="E73" s="32">
        <v>0</v>
      </c>
      <c r="F73" s="32">
        <v>0</v>
      </c>
      <c r="G73" s="32">
        <v>0</v>
      </c>
      <c r="H73" s="32">
        <v>0</v>
      </c>
    </row>
    <row r="74" spans="1:9" ht="15.6" x14ac:dyDescent="0.3">
      <c r="A74" s="36"/>
      <c r="B74" s="6" t="s">
        <v>78</v>
      </c>
      <c r="C74" s="27">
        <v>0</v>
      </c>
      <c r="D74" s="32">
        <v>0</v>
      </c>
      <c r="E74" s="32">
        <v>0</v>
      </c>
      <c r="F74" s="32">
        <v>0</v>
      </c>
      <c r="G74" s="32">
        <v>0</v>
      </c>
      <c r="H74" s="32">
        <v>0</v>
      </c>
    </row>
    <row r="75" spans="1:9" ht="15.6" x14ac:dyDescent="0.3">
      <c r="A75" s="36"/>
      <c r="B75" s="6" t="s">
        <v>79</v>
      </c>
      <c r="C75" s="27">
        <v>0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</row>
    <row r="76" spans="1:9" ht="15.6" x14ac:dyDescent="0.3">
      <c r="A76" s="36"/>
      <c r="B76" s="6" t="s">
        <v>80</v>
      </c>
      <c r="C76" s="27">
        <v>0</v>
      </c>
      <c r="D76" s="32">
        <v>0</v>
      </c>
      <c r="E76" s="32">
        <v>0</v>
      </c>
      <c r="F76" s="32">
        <v>0</v>
      </c>
      <c r="G76" s="32">
        <v>0</v>
      </c>
      <c r="H76" s="32">
        <v>0</v>
      </c>
    </row>
    <row r="77" spans="1:9" ht="15.6" x14ac:dyDescent="0.3">
      <c r="A77" s="36"/>
      <c r="B77" s="6" t="s">
        <v>81</v>
      </c>
      <c r="C77" s="27">
        <v>0</v>
      </c>
      <c r="D77" s="32">
        <v>0</v>
      </c>
      <c r="E77" s="32">
        <v>0</v>
      </c>
      <c r="F77" s="32">
        <v>0</v>
      </c>
      <c r="G77" s="32">
        <v>0</v>
      </c>
      <c r="H77" s="32">
        <v>0</v>
      </c>
    </row>
    <row r="78" spans="1:9" ht="15.6" x14ac:dyDescent="0.3">
      <c r="A78" s="36"/>
      <c r="B78" s="6" t="s">
        <v>82</v>
      </c>
      <c r="C78" s="27">
        <v>0</v>
      </c>
      <c r="D78" s="32">
        <v>0</v>
      </c>
      <c r="E78" s="32">
        <v>0</v>
      </c>
      <c r="F78" s="32">
        <v>0</v>
      </c>
      <c r="G78" s="32">
        <v>0</v>
      </c>
      <c r="H78" s="32">
        <v>0</v>
      </c>
    </row>
    <row r="79" spans="1:9" ht="15.6" x14ac:dyDescent="0.3">
      <c r="A79" s="36"/>
      <c r="B79" s="6" t="s">
        <v>83</v>
      </c>
      <c r="C79" s="27">
        <v>0</v>
      </c>
      <c r="D79" s="32">
        <v>0</v>
      </c>
      <c r="E79" s="32">
        <v>0</v>
      </c>
      <c r="F79" s="32">
        <v>0</v>
      </c>
      <c r="G79" s="32">
        <v>0</v>
      </c>
      <c r="H79" s="32">
        <v>0</v>
      </c>
    </row>
    <row r="80" spans="1:9" ht="15.6" x14ac:dyDescent="0.3">
      <c r="A80" s="44" t="s">
        <v>84</v>
      </c>
      <c r="B80" s="45"/>
      <c r="C80" s="29">
        <v>4795975.5998999998</v>
      </c>
      <c r="D80" s="29">
        <v>-96390.040000000008</v>
      </c>
      <c r="E80" s="29">
        <v>4699585.5598999998</v>
      </c>
      <c r="F80" s="29">
        <v>3824608.4200000004</v>
      </c>
      <c r="G80" s="29">
        <v>3824608.4200000004</v>
      </c>
      <c r="H80" s="29">
        <v>874977.14010000008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EAE COG</vt:lpstr>
      <vt:lpstr>Hoja1</vt:lpstr>
      <vt:lpstr>EAE COG (2)</vt:lpstr>
      <vt:lpstr>Hoja2</vt:lpstr>
      <vt:lpstr>rica</vt:lpstr>
      <vt:lpstr>ricaç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Angela Maria Faz Gonzalez</cp:lastModifiedBy>
  <dcterms:created xsi:type="dcterms:W3CDTF">2015-09-03T16:02:48Z</dcterms:created>
  <dcterms:modified xsi:type="dcterms:W3CDTF">2016-10-26T19:31:26Z</dcterms:modified>
</cp:coreProperties>
</file>