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36" windowWidth="20112" windowHeight="7488"/>
  </bookViews>
  <sheets>
    <sheet name="EAE COG (3)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44525"/>
</workbook>
</file>

<file path=xl/calcChain.xml><?xml version="1.0" encoding="utf-8"?>
<calcChain xmlns="http://schemas.openxmlformats.org/spreadsheetml/2006/main">
  <c r="C8" i="1" l="1"/>
  <c r="D8" i="1"/>
  <c r="F8" i="1"/>
  <c r="G8" i="1"/>
  <c r="E9" i="1"/>
  <c r="E8" i="1" s="1"/>
  <c r="H8" i="1" s="1"/>
  <c r="H9" i="1"/>
  <c r="E10" i="1"/>
  <c r="H10" i="1"/>
  <c r="E11" i="1"/>
  <c r="H11" i="1"/>
  <c r="E12" i="1"/>
  <c r="H12" i="1"/>
  <c r="E13" i="1"/>
  <c r="H13" i="1"/>
  <c r="E14" i="1"/>
  <c r="H14" i="1"/>
  <c r="E15" i="1"/>
  <c r="H15" i="1"/>
  <c r="C16" i="1"/>
  <c r="D16" i="1"/>
  <c r="F16" i="1"/>
  <c r="G16" i="1"/>
  <c r="E17" i="1"/>
  <c r="E16" i="1" s="1"/>
  <c r="H17" i="1"/>
  <c r="H16" i="1" s="1"/>
  <c r="E18" i="1"/>
  <c r="H18" i="1"/>
  <c r="E19" i="1"/>
  <c r="H19" i="1"/>
  <c r="E20" i="1"/>
  <c r="H20" i="1"/>
  <c r="E21" i="1"/>
  <c r="H21" i="1"/>
  <c r="E22" i="1"/>
  <c r="H22" i="1"/>
  <c r="E23" i="1"/>
  <c r="H23" i="1"/>
  <c r="E24" i="1"/>
  <c r="H24" i="1"/>
  <c r="E25" i="1"/>
  <c r="H25" i="1"/>
  <c r="C26" i="1"/>
  <c r="D26" i="1"/>
  <c r="F26" i="1"/>
  <c r="G26" i="1"/>
  <c r="E27" i="1"/>
  <c r="E26" i="1" s="1"/>
  <c r="H27" i="1"/>
  <c r="H26" i="1" s="1"/>
  <c r="E28" i="1"/>
  <c r="H28" i="1"/>
  <c r="E29" i="1"/>
  <c r="H29" i="1"/>
  <c r="E30" i="1"/>
  <c r="H30" i="1"/>
  <c r="E31" i="1"/>
  <c r="H31" i="1"/>
  <c r="E32" i="1"/>
  <c r="H32" i="1"/>
  <c r="E33" i="1"/>
  <c r="H33" i="1"/>
  <c r="E34" i="1"/>
  <c r="H34" i="1"/>
  <c r="E35" i="1"/>
  <c r="H35" i="1"/>
  <c r="C36" i="1"/>
  <c r="D36" i="1"/>
  <c r="F36" i="1"/>
  <c r="G36" i="1"/>
  <c r="E37" i="1"/>
  <c r="E36" i="1" s="1"/>
  <c r="H37" i="1"/>
  <c r="H36" i="1" s="1"/>
  <c r="E38" i="1"/>
  <c r="H38" i="1"/>
  <c r="E39" i="1"/>
  <c r="H39" i="1"/>
  <c r="E40" i="1"/>
  <c r="H40" i="1"/>
  <c r="E41" i="1"/>
  <c r="H41" i="1"/>
  <c r="E42" i="1"/>
  <c r="H42" i="1"/>
  <c r="E43" i="1"/>
  <c r="H43" i="1"/>
  <c r="E44" i="1"/>
  <c r="H44" i="1"/>
  <c r="E45" i="1"/>
  <c r="H45" i="1"/>
  <c r="C46" i="1"/>
  <c r="D46" i="1"/>
  <c r="F46" i="1"/>
  <c r="G46" i="1"/>
  <c r="E47" i="1"/>
  <c r="E46" i="1" s="1"/>
  <c r="H47" i="1"/>
  <c r="H46" i="1" s="1"/>
  <c r="E48" i="1"/>
  <c r="H48" i="1"/>
  <c r="E49" i="1"/>
  <c r="H49" i="1"/>
  <c r="E50" i="1"/>
  <c r="H50" i="1"/>
  <c r="E51" i="1"/>
  <c r="H51" i="1"/>
  <c r="E52" i="1"/>
  <c r="H52" i="1"/>
  <c r="E53" i="1"/>
  <c r="H53" i="1"/>
  <c r="E54" i="1"/>
  <c r="H54" i="1"/>
  <c r="E55" i="1"/>
  <c r="H55" i="1"/>
  <c r="C56" i="1"/>
  <c r="D56" i="1"/>
  <c r="F56" i="1"/>
  <c r="G56" i="1"/>
  <c r="E57" i="1"/>
  <c r="E56" i="1" s="1"/>
  <c r="H57" i="1"/>
  <c r="H56" i="1" s="1"/>
  <c r="E58" i="1"/>
  <c r="H58" i="1"/>
  <c r="E59" i="1"/>
  <c r="H59" i="1"/>
  <c r="C60" i="1"/>
  <c r="D60" i="1"/>
  <c r="F60" i="1"/>
  <c r="G60" i="1"/>
  <c r="E61" i="1"/>
  <c r="E60" i="1" s="1"/>
  <c r="H60" i="1" s="1"/>
  <c r="H61" i="1"/>
  <c r="E62" i="1"/>
  <c r="H62" i="1"/>
  <c r="E63" i="1"/>
  <c r="H63" i="1"/>
  <c r="E64" i="1"/>
  <c r="H64" i="1"/>
  <c r="E65" i="1"/>
  <c r="H65" i="1"/>
  <c r="E66" i="1"/>
  <c r="H66" i="1"/>
  <c r="E67" i="1"/>
  <c r="H67" i="1"/>
  <c r="C68" i="1"/>
  <c r="D68" i="1"/>
  <c r="F68" i="1"/>
  <c r="G68" i="1"/>
  <c r="E69" i="1"/>
  <c r="E68" i="1" s="1"/>
  <c r="H68" i="1" s="1"/>
  <c r="H69" i="1"/>
  <c r="E70" i="1"/>
  <c r="H70" i="1"/>
  <c r="E71" i="1"/>
  <c r="H71" i="1"/>
  <c r="C72" i="1"/>
  <c r="D72" i="1"/>
  <c r="F72" i="1"/>
  <c r="G72" i="1"/>
  <c r="E73" i="1"/>
  <c r="E72" i="1" s="1"/>
  <c r="H73" i="1"/>
  <c r="E74" i="1"/>
  <c r="H74" i="1"/>
  <c r="E75" i="1"/>
  <c r="H75" i="1"/>
  <c r="E76" i="1"/>
  <c r="H76" i="1"/>
  <c r="E77" i="1"/>
  <c r="H77" i="1"/>
  <c r="E78" i="1"/>
  <c r="H78" i="1"/>
  <c r="E79" i="1"/>
  <c r="H79" i="1"/>
  <c r="C80" i="1"/>
  <c r="D80" i="1"/>
  <c r="F80" i="1"/>
  <c r="G80" i="1"/>
  <c r="E80" i="1" l="1"/>
  <c r="H72" i="1"/>
  <c r="H80" i="1" s="1"/>
</calcChain>
</file>

<file path=xl/sharedStrings.xml><?xml version="1.0" encoding="utf-8"?>
<sst xmlns="http://schemas.openxmlformats.org/spreadsheetml/2006/main" count="87" uniqueCount="87">
  <si>
    <t>Total del Gasto</t>
  </si>
  <si>
    <t>Adeudos de Ejercicios Fiscales Anteriores (Adefas)</t>
  </si>
  <si>
    <t>Apoyos Financieros</t>
  </si>
  <si>
    <t>Costo por Coberturas</t>
  </si>
  <si>
    <t>Gastos de la Deuda Pública</t>
  </si>
  <si>
    <t>Comisiones de la Deuda Pública</t>
  </si>
  <si>
    <t>Intereses de la Deuda Pública</t>
  </si>
  <si>
    <t>Amortización de la Deuda Pública</t>
  </si>
  <si>
    <t>Deuda Pública</t>
  </si>
  <si>
    <t>Convenios</t>
  </si>
  <si>
    <t>Aportaciones</t>
  </si>
  <si>
    <t>Participaciones</t>
  </si>
  <si>
    <t>Participaciones y Aportaciones</t>
  </si>
  <si>
    <t>Provisiones para Contingencias y Otras Erogaciones Especiales</t>
  </si>
  <si>
    <t>Otras Inversiones Financieras</t>
  </si>
  <si>
    <t>Inversiones en Fideicomisos, Mandatos y Otros Análogos</t>
  </si>
  <si>
    <t>Concesión de Préstamos</t>
  </si>
  <si>
    <t>Compra de Títulos y Valores</t>
  </si>
  <si>
    <t>Acciones y Participaciones de Capital</t>
  </si>
  <si>
    <t>Inversiones Para el Fomento de Actividades Productivas.</t>
  </si>
  <si>
    <t>Inversiones Financieras y Otras Provisiones</t>
  </si>
  <si>
    <t>Proyectos Productivos y Acciones de Fomento</t>
  </si>
  <si>
    <t>Obra Pública en Bienes Propios</t>
  </si>
  <si>
    <t>Obra Pública en Bienes de Dominio Público</t>
  </si>
  <si>
    <t>Inversión Pública</t>
  </si>
  <si>
    <t>Activos Intangibles</t>
  </si>
  <si>
    <t>Bienes Inmuebles</t>
  </si>
  <si>
    <t>Activos Biológicos</t>
  </si>
  <si>
    <t>Maquinaria, Otros Equipos y Herramientas</t>
  </si>
  <si>
    <t>Equipo de Defensa y Seguridad</t>
  </si>
  <si>
    <t>Vehículos y Equipo de Transporte</t>
  </si>
  <si>
    <t>Equipo e Instrumental Médico y de Laboratorio</t>
  </si>
  <si>
    <t>Mobiliario y Equipo Educacional y Recreativo</t>
  </si>
  <si>
    <t>Mobiliario y Equipo de Administración</t>
  </si>
  <si>
    <t>Bienes Muebles, Inmuebles e Intangibles</t>
  </si>
  <si>
    <t>Transferencias al Exterior</t>
  </si>
  <si>
    <t>Donativos</t>
  </si>
  <si>
    <t>Transferencias a la Seguridad Social</t>
  </si>
  <si>
    <t>Transferencias a Fideicomisos, Mandatos y Otros Análogos</t>
  </si>
  <si>
    <t>Pensiones y Jubilaciones</t>
  </si>
  <si>
    <t>Ayudas Sociales</t>
  </si>
  <si>
    <t>Subsidios y Subvenciones</t>
  </si>
  <si>
    <t>Transferencias al Resto del Sector Público</t>
  </si>
  <si>
    <t>Transferencias Internas y Asignaciones al Sector Público</t>
  </si>
  <si>
    <t>Transferencias, Asignaciones, Subsidios y Otras Ayudas</t>
  </si>
  <si>
    <t>Otros Servicios Generales</t>
  </si>
  <si>
    <t>Servicios Oficiales</t>
  </si>
  <si>
    <t>Servicios de Traslado y Viáticos</t>
  </si>
  <si>
    <t>Servicios de Comunicación Social y Publicidad.</t>
  </si>
  <si>
    <t>Servicios de Instalación, Reparación, Mantenimiento y Conservación</t>
  </si>
  <si>
    <t>Servicios Financieros, Bancarios y Comerciales</t>
  </si>
  <si>
    <t>Servicios Profesionales, Científicos, Técnicos y Otros Servicios</t>
  </si>
  <si>
    <t>Servicios de Arrendamiento</t>
  </si>
  <si>
    <t>Servicios Básicos</t>
  </si>
  <si>
    <t>Servicios Generales</t>
  </si>
  <si>
    <t>Herramientas, Refacciones y Accesorios Menores</t>
  </si>
  <si>
    <t>Materiales y Suministros Para Seguridad</t>
  </si>
  <si>
    <t>Vestuario, Blancos, Prendas de Protección y Artículos Deportivos</t>
  </si>
  <si>
    <t>Combustibles, Lubricantes y Aditivos</t>
  </si>
  <si>
    <t>Productos Químicos, Farmacéuticos y de Laboratorio</t>
  </si>
  <si>
    <t>Materiales y Artículos de Construcción y de Reparación</t>
  </si>
  <si>
    <t>Materias Primas y Materiales de Producción y Comercialización</t>
  </si>
  <si>
    <t>Alimentos y Utensilios</t>
  </si>
  <si>
    <t>Materiales de Administración, Emisión de Documentos y Artículos Oficiales</t>
  </si>
  <si>
    <t>Materiales y Suministros</t>
  </si>
  <si>
    <t>Pago de Estímulos a Servidores Públicos</t>
  </si>
  <si>
    <t>Previsiones</t>
  </si>
  <si>
    <t>Otras Prestaciones Sociales y Económicas</t>
  </si>
  <si>
    <t>Seguridad Social</t>
  </si>
  <si>
    <t>Remuneraciones Adicionales y Especiales</t>
  </si>
  <si>
    <t>Remuneraciones al Personal de Carácter Transitorio</t>
  </si>
  <si>
    <t>Remuneraciones al Personal de Carácter Permanente</t>
  </si>
  <si>
    <t>Servicios Personales</t>
  </si>
  <si>
    <t>6 = ( 3 - 4 )</t>
  </si>
  <si>
    <t>3 = (1 + 2 )</t>
  </si>
  <si>
    <t>Pagado</t>
  </si>
  <si>
    <t>Devengado</t>
  </si>
  <si>
    <t>Modificado</t>
  </si>
  <si>
    <t>Ampliaciones/ (Reducciones)</t>
  </si>
  <si>
    <t>Aprobado</t>
  </si>
  <si>
    <t>Subejercicio</t>
  </si>
  <si>
    <t>Egresos</t>
  </si>
  <si>
    <t>Concepto</t>
  </si>
  <si>
    <t>Del 01 de Enero al 30 de Septiembre del 2015.</t>
  </si>
  <si>
    <t>Clasificación por Objeto del Gasto (Capítulo y Concepto)</t>
  </si>
  <si>
    <t>Estado Analítico del Ejercicio del Presupuesto de Egresos</t>
  </si>
  <si>
    <t>Municipio de Arteaga, Coahuila.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</si>
</sst>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4" fillId="3" borderId="0" applyNumberFormat="0" applyBorder="0" applyAlignment="0" applyProtection="0"/>
    <xf numFmtId="0" fontId="2" fillId="4" borderId="0" applyNumberFormat="0" applyBorder="0" applyAlignment="0" applyProtection="0"/>
    <xf numFmtId="0" fontId="5" fillId="0" borderId="0"/>
    <xf numFmtId="0" fontId="5" fillId="0" borderId="0"/>
  </cellStyleXfs>
  <cellXfs count="26">
    <xf numFmtId="0" fontId="0" fillId="0" borderId="0" xfId="0"/>
    <xf numFmtId="0" fontId="0" fillId="0" borderId="0" xfId="0" applyFont="1"/>
    <xf numFmtId="43" fontId="0" fillId="0" borderId="0" xfId="0" applyNumberFormat="1" applyFont="1"/>
    <xf numFmtId="43" fontId="3" fillId="0" borderId="1" xfId="0" applyNumberFormat="1" applyFont="1" applyBorder="1" applyAlignment="1">
      <alignment horizontal="justify" vertical="center" wrapText="1"/>
    </xf>
    <xf numFmtId="43" fontId="0" fillId="0" borderId="4" xfId="1" applyNumberFormat="1" applyFont="1" applyBorder="1" applyAlignment="1">
      <alignment vertical="center" wrapText="1"/>
    </xf>
    <xf numFmtId="0" fontId="0" fillId="0" borderId="0" xfId="0" applyFont="1" applyAlignment="1">
      <alignment horizontal="justify" vertical="center" wrapText="1"/>
    </xf>
    <xf numFmtId="0" fontId="0" fillId="0" borderId="5" xfId="0" applyFont="1" applyBorder="1" applyAlignment="1">
      <alignment horizontal="justify" vertical="center" wrapText="1"/>
    </xf>
    <xf numFmtId="43" fontId="3" fillId="0" borderId="4" xfId="1" applyNumberFormat="1" applyFont="1" applyBorder="1" applyAlignment="1">
      <alignment vertical="center" wrapText="1"/>
    </xf>
    <xf numFmtId="0" fontId="0" fillId="0" borderId="0" xfId="0" applyFont="1" applyBorder="1" applyAlignment="1">
      <alignment horizontal="justify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justify" vertical="center" wrapText="1"/>
    </xf>
    <xf numFmtId="0" fontId="3" fillId="0" borderId="0" xfId="0" applyFont="1" applyBorder="1" applyAlignment="1">
      <alignment horizontal="justify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</cellXfs>
  <cellStyles count="6">
    <cellStyle name="Buena 2" xfId="2"/>
    <cellStyle name="Incorrecto 2" xfId="3"/>
    <cellStyle name="Moneda" xfId="1" builtinId="4"/>
    <cellStyle name="Normal" xfId="0" builtinId="0"/>
    <cellStyle name="Normal 2" xfId="4"/>
    <cellStyle name="Normal 3" xf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I93"/>
  <sheetViews>
    <sheetView tabSelected="1" zoomScale="90" zoomScaleNormal="90" workbookViewId="0">
      <selection activeCell="C9" sqref="C9"/>
    </sheetView>
  </sheetViews>
  <sheetFormatPr baseColWidth="10" defaultColWidth="11.5546875" defaultRowHeight="14.4" x14ac:dyDescent="0.3"/>
  <cols>
    <col min="1" max="1" width="5.33203125" style="1" customWidth="1"/>
    <col min="2" max="2" width="46.33203125" style="1" customWidth="1"/>
    <col min="3" max="8" width="15.109375" style="1" customWidth="1"/>
    <col min="9" max="9" width="14.88671875" style="1" bestFit="1" customWidth="1"/>
    <col min="10" max="16384" width="11.5546875" style="1"/>
  </cols>
  <sheetData>
    <row r="1" spans="1:9" ht="15" x14ac:dyDescent="0.25">
      <c r="A1" s="11" t="s">
        <v>86</v>
      </c>
      <c r="B1" s="12"/>
      <c r="C1" s="12"/>
      <c r="D1" s="12"/>
      <c r="E1" s="12"/>
      <c r="F1" s="12"/>
      <c r="G1" s="12"/>
      <c r="H1" s="13"/>
    </row>
    <row r="2" spans="1:9" x14ac:dyDescent="0.3">
      <c r="A2" s="14" t="s">
        <v>85</v>
      </c>
      <c r="B2" s="15"/>
      <c r="C2" s="15"/>
      <c r="D2" s="15"/>
      <c r="E2" s="15"/>
      <c r="F2" s="15"/>
      <c r="G2" s="15"/>
      <c r="H2" s="16"/>
    </row>
    <row r="3" spans="1:9" x14ac:dyDescent="0.3">
      <c r="A3" s="14" t="s">
        <v>84</v>
      </c>
      <c r="B3" s="15"/>
      <c r="C3" s="15"/>
      <c r="D3" s="15"/>
      <c r="E3" s="15"/>
      <c r="F3" s="15"/>
      <c r="G3" s="15"/>
      <c r="H3" s="16"/>
    </row>
    <row r="4" spans="1:9" ht="15" x14ac:dyDescent="0.25">
      <c r="A4" s="17" t="s">
        <v>83</v>
      </c>
      <c r="B4" s="18"/>
      <c r="C4" s="18"/>
      <c r="D4" s="18"/>
      <c r="E4" s="18"/>
      <c r="F4" s="18"/>
      <c r="G4" s="18"/>
      <c r="H4" s="19"/>
    </row>
    <row r="5" spans="1:9" x14ac:dyDescent="0.3">
      <c r="A5" s="20" t="s">
        <v>82</v>
      </c>
      <c r="B5" s="20"/>
      <c r="C5" s="21" t="s">
        <v>81</v>
      </c>
      <c r="D5" s="21"/>
      <c r="E5" s="21"/>
      <c r="F5" s="21"/>
      <c r="G5" s="21"/>
      <c r="H5" s="21" t="s">
        <v>80</v>
      </c>
    </row>
    <row r="6" spans="1:9" ht="28.8" x14ac:dyDescent="0.3">
      <c r="A6" s="20"/>
      <c r="B6" s="20"/>
      <c r="C6" s="9" t="s">
        <v>79</v>
      </c>
      <c r="D6" s="9" t="s">
        <v>78</v>
      </c>
      <c r="E6" s="9" t="s">
        <v>77</v>
      </c>
      <c r="F6" s="9" t="s">
        <v>76</v>
      </c>
      <c r="G6" s="9" t="s">
        <v>75</v>
      </c>
      <c r="H6" s="21"/>
    </row>
    <row r="7" spans="1:9" x14ac:dyDescent="0.3">
      <c r="A7" s="20"/>
      <c r="B7" s="20"/>
      <c r="C7" s="9">
        <v>1</v>
      </c>
      <c r="D7" s="10">
        <v>2</v>
      </c>
      <c r="E7" s="9" t="s">
        <v>74</v>
      </c>
      <c r="F7" s="9">
        <v>4</v>
      </c>
      <c r="G7" s="9">
        <v>5</v>
      </c>
      <c r="H7" s="9" t="s">
        <v>73</v>
      </c>
    </row>
    <row r="8" spans="1:9" ht="15" x14ac:dyDescent="0.25">
      <c r="A8" s="22" t="s">
        <v>72</v>
      </c>
      <c r="B8" s="23"/>
      <c r="C8" s="7">
        <f>SUM(C9:C15)</f>
        <v>30808185</v>
      </c>
      <c r="D8" s="7">
        <f>SUM(D9:D15)</f>
        <v>-1390220.6800000002</v>
      </c>
      <c r="E8" s="7">
        <f>SUM(E9:E15)</f>
        <v>29417964.32</v>
      </c>
      <c r="F8" s="7">
        <f>SUM(F9:F15)</f>
        <v>29903146.049999997</v>
      </c>
      <c r="G8" s="7">
        <f>SUM(G9:G15)</f>
        <v>29903146.049999997</v>
      </c>
      <c r="H8" s="7">
        <f t="shared" ref="H8:H15" si="0">+E8-F8</f>
        <v>-485181.72999999672</v>
      </c>
    </row>
    <row r="9" spans="1:9" x14ac:dyDescent="0.3">
      <c r="A9" s="6"/>
      <c r="B9" s="5" t="s">
        <v>71</v>
      </c>
      <c r="C9" s="4">
        <v>26635294</v>
      </c>
      <c r="D9" s="4">
        <v>-109940.07</v>
      </c>
      <c r="E9" s="4">
        <f t="shared" ref="E9:E15" si="1">+C9+D9</f>
        <v>26525353.93</v>
      </c>
      <c r="F9" s="4">
        <v>25910282.02</v>
      </c>
      <c r="G9" s="4">
        <v>25910282.02</v>
      </c>
      <c r="H9" s="4">
        <f t="shared" si="0"/>
        <v>615071.91000000015</v>
      </c>
      <c r="I9" s="2"/>
    </row>
    <row r="10" spans="1:9" x14ac:dyDescent="0.3">
      <c r="A10" s="6"/>
      <c r="B10" s="5" t="s">
        <v>70</v>
      </c>
      <c r="C10" s="4"/>
      <c r="D10" s="4"/>
      <c r="E10" s="4">
        <f t="shared" si="1"/>
        <v>0</v>
      </c>
      <c r="F10" s="4"/>
      <c r="G10" s="4"/>
      <c r="H10" s="4">
        <f t="shared" si="0"/>
        <v>0</v>
      </c>
    </row>
    <row r="11" spans="1:9" ht="15" x14ac:dyDescent="0.25">
      <c r="A11" s="6"/>
      <c r="B11" s="5" t="s">
        <v>69</v>
      </c>
      <c r="C11" s="4">
        <v>709241</v>
      </c>
      <c r="D11" s="4">
        <v>-709241</v>
      </c>
      <c r="E11" s="4">
        <f t="shared" si="1"/>
        <v>0</v>
      </c>
      <c r="F11" s="4">
        <v>480595.74</v>
      </c>
      <c r="G11" s="4">
        <v>480595.74</v>
      </c>
      <c r="H11" s="4">
        <f t="shared" si="0"/>
        <v>-480595.74</v>
      </c>
    </row>
    <row r="12" spans="1:9" ht="15" x14ac:dyDescent="0.25">
      <c r="A12" s="6"/>
      <c r="B12" s="5" t="s">
        <v>68</v>
      </c>
      <c r="C12" s="4">
        <v>2527110</v>
      </c>
      <c r="D12" s="4">
        <v>48317.770000000019</v>
      </c>
      <c r="E12" s="4">
        <f t="shared" si="1"/>
        <v>2575427.77</v>
      </c>
      <c r="F12" s="4">
        <v>3075033.5</v>
      </c>
      <c r="G12" s="4">
        <v>3075033.5</v>
      </c>
      <c r="H12" s="4">
        <f t="shared" si="0"/>
        <v>-499605.73</v>
      </c>
      <c r="I12" s="2"/>
    </row>
    <row r="13" spans="1:9" x14ac:dyDescent="0.3">
      <c r="A13" s="6"/>
      <c r="B13" s="5" t="s">
        <v>67</v>
      </c>
      <c r="C13" s="4">
        <v>900000</v>
      </c>
      <c r="D13" s="4">
        <v>-626725.38</v>
      </c>
      <c r="E13" s="4">
        <f t="shared" si="1"/>
        <v>273274.62</v>
      </c>
      <c r="F13" s="4">
        <v>396074.79</v>
      </c>
      <c r="G13" s="4">
        <v>396074.79</v>
      </c>
      <c r="H13" s="4">
        <f t="shared" si="0"/>
        <v>-122800.16999999998</v>
      </c>
    </row>
    <row r="14" spans="1:9" ht="15" x14ac:dyDescent="0.25">
      <c r="A14" s="6"/>
      <c r="B14" s="5" t="s">
        <v>66</v>
      </c>
      <c r="C14" s="4"/>
      <c r="D14" s="4"/>
      <c r="E14" s="4">
        <f t="shared" si="1"/>
        <v>0</v>
      </c>
      <c r="F14" s="4"/>
      <c r="G14" s="4"/>
      <c r="H14" s="4">
        <f t="shared" si="0"/>
        <v>0</v>
      </c>
    </row>
    <row r="15" spans="1:9" x14ac:dyDescent="0.3">
      <c r="A15" s="6"/>
      <c r="B15" s="5" t="s">
        <v>65</v>
      </c>
      <c r="C15" s="4">
        <v>36540</v>
      </c>
      <c r="D15" s="4">
        <v>7368</v>
      </c>
      <c r="E15" s="4">
        <f t="shared" si="1"/>
        <v>43908</v>
      </c>
      <c r="F15" s="4">
        <v>41160</v>
      </c>
      <c r="G15" s="4">
        <v>41160</v>
      </c>
      <c r="H15" s="4">
        <f t="shared" si="0"/>
        <v>2748</v>
      </c>
    </row>
    <row r="16" spans="1:9" ht="15" x14ac:dyDescent="0.25">
      <c r="A16" s="22" t="s">
        <v>64</v>
      </c>
      <c r="B16" s="23"/>
      <c r="C16" s="7">
        <f t="shared" ref="C16:H16" si="2">SUM(C17:C25)</f>
        <v>5892502</v>
      </c>
      <c r="D16" s="7">
        <f t="shared" si="2"/>
        <v>3781072.7199999997</v>
      </c>
      <c r="E16" s="7">
        <f t="shared" si="2"/>
        <v>9673574.7200000007</v>
      </c>
      <c r="F16" s="7">
        <f t="shared" si="2"/>
        <v>9628903.0099999998</v>
      </c>
      <c r="G16" s="7">
        <f t="shared" si="2"/>
        <v>7896332.46</v>
      </c>
      <c r="H16" s="7">
        <f t="shared" si="2"/>
        <v>44671.710000000574</v>
      </c>
    </row>
    <row r="17" spans="1:8" ht="28.8" x14ac:dyDescent="0.3">
      <c r="A17" s="6"/>
      <c r="B17" s="5" t="s">
        <v>63</v>
      </c>
      <c r="C17" s="4">
        <v>575621</v>
      </c>
      <c r="D17" s="4">
        <v>201445.58</v>
      </c>
      <c r="E17" s="4">
        <f t="shared" ref="E17:E25" si="3">+C17+D17</f>
        <v>777066.58</v>
      </c>
      <c r="F17" s="4">
        <v>769607.75</v>
      </c>
      <c r="G17" s="4">
        <v>680505.48</v>
      </c>
      <c r="H17" s="4">
        <f t="shared" ref="H17:H25" si="4">+E17-F17</f>
        <v>7458.8299999999581</v>
      </c>
    </row>
    <row r="18" spans="1:8" ht="15" x14ac:dyDescent="0.25">
      <c r="A18" s="6"/>
      <c r="B18" s="5" t="s">
        <v>62</v>
      </c>
      <c r="C18" s="4">
        <v>226964</v>
      </c>
      <c r="D18" s="4">
        <v>251063.44</v>
      </c>
      <c r="E18" s="4">
        <f t="shared" si="3"/>
        <v>478027.44</v>
      </c>
      <c r="F18" s="4">
        <v>480059.72</v>
      </c>
      <c r="G18" s="4">
        <v>411423.08</v>
      </c>
      <c r="H18" s="4">
        <f t="shared" si="4"/>
        <v>-2032.2799999999697</v>
      </c>
    </row>
    <row r="19" spans="1:8" ht="28.8" x14ac:dyDescent="0.3">
      <c r="A19" s="6"/>
      <c r="B19" s="5" t="s">
        <v>61</v>
      </c>
      <c r="C19" s="4">
        <v>0</v>
      </c>
      <c r="D19" s="4">
        <v>47978</v>
      </c>
      <c r="E19" s="4">
        <f t="shared" si="3"/>
        <v>47978</v>
      </c>
      <c r="F19" s="4">
        <v>47978</v>
      </c>
      <c r="G19" s="4">
        <v>47978</v>
      </c>
      <c r="H19" s="4">
        <f t="shared" si="4"/>
        <v>0</v>
      </c>
    </row>
    <row r="20" spans="1:8" x14ac:dyDescent="0.3">
      <c r="A20" s="6"/>
      <c r="B20" s="5" t="s">
        <v>60</v>
      </c>
      <c r="C20" s="4">
        <v>461004</v>
      </c>
      <c r="D20" s="4">
        <v>364140.41</v>
      </c>
      <c r="E20" s="4">
        <f t="shared" si="3"/>
        <v>825144.40999999992</v>
      </c>
      <c r="F20" s="4">
        <v>824434.41</v>
      </c>
      <c r="G20" s="4">
        <v>824434.41</v>
      </c>
      <c r="H20" s="4">
        <f t="shared" si="4"/>
        <v>709.99999999988358</v>
      </c>
    </row>
    <row r="21" spans="1:8" x14ac:dyDescent="0.3">
      <c r="A21" s="6"/>
      <c r="B21" s="5" t="s">
        <v>59</v>
      </c>
      <c r="C21" s="4">
        <v>207866</v>
      </c>
      <c r="D21" s="4">
        <v>309144.39</v>
      </c>
      <c r="E21" s="4">
        <f t="shared" si="3"/>
        <v>517010.39</v>
      </c>
      <c r="F21" s="4">
        <v>516641.53</v>
      </c>
      <c r="G21" s="4">
        <v>347356.88</v>
      </c>
      <c r="H21" s="4">
        <f t="shared" si="4"/>
        <v>368.85999999998603</v>
      </c>
    </row>
    <row r="22" spans="1:8" x14ac:dyDescent="0.3">
      <c r="A22" s="6"/>
      <c r="B22" s="5" t="s">
        <v>58</v>
      </c>
      <c r="C22" s="4">
        <v>2902240</v>
      </c>
      <c r="D22" s="4">
        <v>2602936.0699999998</v>
      </c>
      <c r="E22" s="4">
        <f t="shared" si="3"/>
        <v>5505176.0700000003</v>
      </c>
      <c r="F22" s="4">
        <v>5491506.7699999996</v>
      </c>
      <c r="G22" s="4">
        <v>4192245.48</v>
      </c>
      <c r="H22" s="4">
        <f t="shared" si="4"/>
        <v>13669.300000000745</v>
      </c>
    </row>
    <row r="23" spans="1:8" ht="28.8" x14ac:dyDescent="0.3">
      <c r="A23" s="6"/>
      <c r="B23" s="5" t="s">
        <v>57</v>
      </c>
      <c r="C23" s="4">
        <v>748573</v>
      </c>
      <c r="D23" s="4">
        <v>-464784.52</v>
      </c>
      <c r="E23" s="4">
        <f t="shared" si="3"/>
        <v>283788.48</v>
      </c>
      <c r="F23" s="4">
        <v>260288.48</v>
      </c>
      <c r="G23" s="4">
        <v>238347.08</v>
      </c>
      <c r="H23" s="4">
        <f t="shared" si="4"/>
        <v>23499.999999999971</v>
      </c>
    </row>
    <row r="24" spans="1:8" x14ac:dyDescent="0.3">
      <c r="A24" s="6"/>
      <c r="B24" s="5" t="s">
        <v>56</v>
      </c>
      <c r="C24" s="4"/>
      <c r="D24" s="4"/>
      <c r="E24" s="4">
        <f t="shared" si="3"/>
        <v>0</v>
      </c>
      <c r="F24" s="4"/>
      <c r="G24" s="4"/>
      <c r="H24" s="4">
        <f t="shared" si="4"/>
        <v>0</v>
      </c>
    </row>
    <row r="25" spans="1:8" x14ac:dyDescent="0.3">
      <c r="A25" s="6"/>
      <c r="B25" s="5" t="s">
        <v>55</v>
      </c>
      <c r="C25" s="4">
        <v>770234</v>
      </c>
      <c r="D25" s="4">
        <v>469149.35</v>
      </c>
      <c r="E25" s="4">
        <f t="shared" si="3"/>
        <v>1239383.3500000001</v>
      </c>
      <c r="F25" s="4">
        <v>1238386.3500000001</v>
      </c>
      <c r="G25" s="4">
        <v>1154042.05</v>
      </c>
      <c r="H25" s="4">
        <f t="shared" si="4"/>
        <v>997</v>
      </c>
    </row>
    <row r="26" spans="1:8" x14ac:dyDescent="0.3">
      <c r="A26" s="22" t="s">
        <v>54</v>
      </c>
      <c r="B26" s="23"/>
      <c r="C26" s="7">
        <f t="shared" ref="C26:H26" si="5">SUM(C27:C35)</f>
        <v>11906663</v>
      </c>
      <c r="D26" s="7">
        <f t="shared" si="5"/>
        <v>-1077564.3700000001</v>
      </c>
      <c r="E26" s="7">
        <f t="shared" si="5"/>
        <v>10829098.629999999</v>
      </c>
      <c r="F26" s="7">
        <f t="shared" si="5"/>
        <v>10629568.130000001</v>
      </c>
      <c r="G26" s="7">
        <f t="shared" si="5"/>
        <v>10123583.609999999</v>
      </c>
      <c r="H26" s="7">
        <f t="shared" si="5"/>
        <v>199530.49999999991</v>
      </c>
    </row>
    <row r="27" spans="1:8" x14ac:dyDescent="0.3">
      <c r="A27" s="6"/>
      <c r="B27" s="5" t="s">
        <v>53</v>
      </c>
      <c r="C27" s="4">
        <v>5626683</v>
      </c>
      <c r="D27" s="4">
        <v>891099.18</v>
      </c>
      <c r="E27" s="4">
        <f t="shared" ref="E27:E35" si="6">+C27+D27</f>
        <v>6517782.1799999997</v>
      </c>
      <c r="F27" s="4">
        <v>6514233.1799999997</v>
      </c>
      <c r="G27" s="4">
        <v>6367709.8499999996</v>
      </c>
      <c r="H27" s="4">
        <f t="shared" ref="H27:H35" si="7">+E27-F27</f>
        <v>3549</v>
      </c>
    </row>
    <row r="28" spans="1:8" x14ac:dyDescent="0.3">
      <c r="A28" s="6"/>
      <c r="B28" s="5" t="s">
        <v>52</v>
      </c>
      <c r="C28" s="4">
        <v>297443</v>
      </c>
      <c r="D28" s="4">
        <v>-181199.63</v>
      </c>
      <c r="E28" s="4">
        <f t="shared" si="6"/>
        <v>116243.37</v>
      </c>
      <c r="F28" s="4">
        <v>116243.37</v>
      </c>
      <c r="G28" s="4">
        <v>89985.37</v>
      </c>
      <c r="H28" s="4">
        <f t="shared" si="7"/>
        <v>0</v>
      </c>
    </row>
    <row r="29" spans="1:8" ht="28.8" x14ac:dyDescent="0.3">
      <c r="A29" s="6"/>
      <c r="B29" s="5" t="s">
        <v>51</v>
      </c>
      <c r="C29" s="4">
        <v>270642</v>
      </c>
      <c r="D29" s="4">
        <v>209063.98</v>
      </c>
      <c r="E29" s="4">
        <f t="shared" si="6"/>
        <v>479705.98</v>
      </c>
      <c r="F29" s="4">
        <v>479705.98</v>
      </c>
      <c r="G29" s="4">
        <v>470425.98</v>
      </c>
      <c r="H29" s="4">
        <f t="shared" si="7"/>
        <v>0</v>
      </c>
    </row>
    <row r="30" spans="1:8" x14ac:dyDescent="0.3">
      <c r="A30" s="6"/>
      <c r="B30" s="5" t="s">
        <v>50</v>
      </c>
      <c r="C30" s="4">
        <v>166067</v>
      </c>
      <c r="D30" s="4">
        <v>-23253.7</v>
      </c>
      <c r="E30" s="4">
        <f t="shared" si="6"/>
        <v>142813.29999999999</v>
      </c>
      <c r="F30" s="4">
        <v>139147.4</v>
      </c>
      <c r="G30" s="4">
        <v>137009.57</v>
      </c>
      <c r="H30" s="4">
        <f t="shared" si="7"/>
        <v>3665.8999999999942</v>
      </c>
    </row>
    <row r="31" spans="1:8" ht="28.8" x14ac:dyDescent="0.3">
      <c r="A31" s="6"/>
      <c r="B31" s="5" t="s">
        <v>49</v>
      </c>
      <c r="C31" s="4">
        <v>2237195</v>
      </c>
      <c r="D31" s="4">
        <v>-1172063.05</v>
      </c>
      <c r="E31" s="4">
        <f t="shared" si="6"/>
        <v>1065131.95</v>
      </c>
      <c r="F31" s="4">
        <v>1038992.87</v>
      </c>
      <c r="G31" s="4">
        <v>982903.85</v>
      </c>
      <c r="H31" s="4">
        <f t="shared" si="7"/>
        <v>26139.079999999958</v>
      </c>
    </row>
    <row r="32" spans="1:8" x14ac:dyDescent="0.3">
      <c r="A32" s="6"/>
      <c r="B32" s="5" t="s">
        <v>48</v>
      </c>
      <c r="C32" s="4">
        <v>361100</v>
      </c>
      <c r="D32" s="4">
        <v>228763.09</v>
      </c>
      <c r="E32" s="4">
        <f t="shared" si="6"/>
        <v>589863.09</v>
      </c>
      <c r="F32" s="4">
        <v>589863.09</v>
      </c>
      <c r="G32" s="4">
        <v>504119.27</v>
      </c>
      <c r="H32" s="4">
        <f t="shared" si="7"/>
        <v>0</v>
      </c>
    </row>
    <row r="33" spans="1:8" x14ac:dyDescent="0.3">
      <c r="A33" s="6"/>
      <c r="B33" s="5" t="s">
        <v>47</v>
      </c>
      <c r="C33" s="4">
        <v>155891</v>
      </c>
      <c r="D33" s="4">
        <v>33888.1</v>
      </c>
      <c r="E33" s="4">
        <f t="shared" si="6"/>
        <v>189779.1</v>
      </c>
      <c r="F33" s="4">
        <v>179249.16</v>
      </c>
      <c r="G33" s="4">
        <v>175475.17</v>
      </c>
      <c r="H33" s="4">
        <f t="shared" si="7"/>
        <v>10529.940000000002</v>
      </c>
    </row>
    <row r="34" spans="1:8" x14ac:dyDescent="0.3">
      <c r="A34" s="6"/>
      <c r="B34" s="5" t="s">
        <v>46</v>
      </c>
      <c r="C34" s="4">
        <v>1295566</v>
      </c>
      <c r="D34" s="4">
        <v>-107849.8</v>
      </c>
      <c r="E34" s="4">
        <f t="shared" si="6"/>
        <v>1187716.2</v>
      </c>
      <c r="F34" s="4">
        <v>1129672.21</v>
      </c>
      <c r="G34" s="4">
        <v>987326.88</v>
      </c>
      <c r="H34" s="4">
        <f t="shared" si="7"/>
        <v>58043.989999999991</v>
      </c>
    </row>
    <row r="35" spans="1:8" x14ac:dyDescent="0.3">
      <c r="A35" s="6"/>
      <c r="B35" s="5" t="s">
        <v>45</v>
      </c>
      <c r="C35" s="4">
        <v>1496076</v>
      </c>
      <c r="D35" s="4">
        <v>-956012.54</v>
      </c>
      <c r="E35" s="4">
        <f t="shared" si="6"/>
        <v>540063.46</v>
      </c>
      <c r="F35" s="4">
        <v>442460.87</v>
      </c>
      <c r="G35" s="4">
        <v>408627.67</v>
      </c>
      <c r="H35" s="4">
        <f t="shared" si="7"/>
        <v>97602.589999999967</v>
      </c>
    </row>
    <row r="36" spans="1:8" x14ac:dyDescent="0.3">
      <c r="A36" s="22" t="s">
        <v>44</v>
      </c>
      <c r="B36" s="23"/>
      <c r="C36" s="7">
        <f t="shared" ref="C36:H36" si="8">SUM(C37:C45)</f>
        <v>12679831</v>
      </c>
      <c r="D36" s="7">
        <f t="shared" si="8"/>
        <v>1346854.22</v>
      </c>
      <c r="E36" s="7">
        <f t="shared" si="8"/>
        <v>14026685.220000001</v>
      </c>
      <c r="F36" s="7">
        <f t="shared" si="8"/>
        <v>13773540.890000001</v>
      </c>
      <c r="G36" s="7">
        <f t="shared" si="8"/>
        <v>13604092.640000001</v>
      </c>
      <c r="H36" s="7">
        <f t="shared" si="8"/>
        <v>253144.33000000007</v>
      </c>
    </row>
    <row r="37" spans="1:8" ht="28.8" x14ac:dyDescent="0.3">
      <c r="A37" s="6"/>
      <c r="B37" s="5" t="s">
        <v>43</v>
      </c>
      <c r="C37" s="4">
        <v>360000</v>
      </c>
      <c r="D37" s="4">
        <v>-240000</v>
      </c>
      <c r="E37" s="4">
        <f t="shared" ref="E37:E45" si="9">+C37+D37</f>
        <v>120000</v>
      </c>
      <c r="F37" s="4">
        <v>120000</v>
      </c>
      <c r="G37" s="4">
        <v>120000</v>
      </c>
      <c r="H37" s="4">
        <f t="shared" ref="H37:H45" si="10">+E37-F37</f>
        <v>0</v>
      </c>
    </row>
    <row r="38" spans="1:8" x14ac:dyDescent="0.3">
      <c r="A38" s="6"/>
      <c r="B38" s="5" t="s">
        <v>42</v>
      </c>
      <c r="C38" s="4"/>
      <c r="D38" s="4"/>
      <c r="E38" s="4">
        <f t="shared" si="9"/>
        <v>0</v>
      </c>
      <c r="F38" s="4"/>
      <c r="G38" s="4"/>
      <c r="H38" s="4">
        <f t="shared" si="10"/>
        <v>0</v>
      </c>
    </row>
    <row r="39" spans="1:8" x14ac:dyDescent="0.3">
      <c r="A39" s="6"/>
      <c r="B39" s="5" t="s">
        <v>41</v>
      </c>
      <c r="C39" s="4">
        <v>5068283</v>
      </c>
      <c r="D39" s="4">
        <v>-984838.85</v>
      </c>
      <c r="E39" s="4">
        <f t="shared" si="9"/>
        <v>4083444.15</v>
      </c>
      <c r="F39" s="4">
        <v>3849799.82</v>
      </c>
      <c r="G39" s="4">
        <v>3849799.82</v>
      </c>
      <c r="H39" s="4">
        <f t="shared" si="10"/>
        <v>233644.33000000007</v>
      </c>
    </row>
    <row r="40" spans="1:8" x14ac:dyDescent="0.3">
      <c r="A40" s="6"/>
      <c r="B40" s="8" t="s">
        <v>40</v>
      </c>
      <c r="C40" s="4">
        <v>7251548</v>
      </c>
      <c r="D40" s="4">
        <v>1571693.07</v>
      </c>
      <c r="E40" s="4">
        <f t="shared" si="9"/>
        <v>8823241.0700000003</v>
      </c>
      <c r="F40" s="4">
        <v>8803741.0700000003</v>
      </c>
      <c r="G40" s="4">
        <v>8634292.8200000003</v>
      </c>
      <c r="H40" s="4">
        <f t="shared" si="10"/>
        <v>19500</v>
      </c>
    </row>
    <row r="41" spans="1:8" x14ac:dyDescent="0.3">
      <c r="A41" s="6"/>
      <c r="B41" s="8" t="s">
        <v>39</v>
      </c>
      <c r="C41" s="4"/>
      <c r="D41" s="4"/>
      <c r="E41" s="4">
        <f t="shared" si="9"/>
        <v>0</v>
      </c>
      <c r="F41" s="4"/>
      <c r="G41" s="4"/>
      <c r="H41" s="4">
        <f t="shared" si="10"/>
        <v>0</v>
      </c>
    </row>
    <row r="42" spans="1:8" ht="28.8" x14ac:dyDescent="0.3">
      <c r="A42" s="6"/>
      <c r="B42" s="5" t="s">
        <v>38</v>
      </c>
      <c r="C42" s="4"/>
      <c r="D42" s="4"/>
      <c r="E42" s="4">
        <f t="shared" si="9"/>
        <v>0</v>
      </c>
      <c r="F42" s="4"/>
      <c r="G42" s="4"/>
      <c r="H42" s="4">
        <f t="shared" si="10"/>
        <v>0</v>
      </c>
    </row>
    <row r="43" spans="1:8" x14ac:dyDescent="0.3">
      <c r="A43" s="6"/>
      <c r="B43" s="5" t="s">
        <v>37</v>
      </c>
      <c r="C43" s="4"/>
      <c r="D43" s="4"/>
      <c r="E43" s="4">
        <f t="shared" si="9"/>
        <v>0</v>
      </c>
      <c r="F43" s="4"/>
      <c r="G43" s="4"/>
      <c r="H43" s="4">
        <f t="shared" si="10"/>
        <v>0</v>
      </c>
    </row>
    <row r="44" spans="1:8" x14ac:dyDescent="0.3">
      <c r="A44" s="6"/>
      <c r="B44" s="5" t="s">
        <v>36</v>
      </c>
      <c r="C44" s="4">
        <v>0</v>
      </c>
      <c r="D44" s="4">
        <v>1000000</v>
      </c>
      <c r="E44" s="4">
        <f t="shared" si="9"/>
        <v>1000000</v>
      </c>
      <c r="F44" s="4">
        <v>1000000</v>
      </c>
      <c r="G44" s="4">
        <v>1000000</v>
      </c>
      <c r="H44" s="4">
        <f t="shared" si="10"/>
        <v>0</v>
      </c>
    </row>
    <row r="45" spans="1:8" x14ac:dyDescent="0.3">
      <c r="A45" s="6"/>
      <c r="B45" s="5" t="s">
        <v>35</v>
      </c>
      <c r="C45" s="4"/>
      <c r="D45" s="4"/>
      <c r="E45" s="4">
        <f t="shared" si="9"/>
        <v>0</v>
      </c>
      <c r="F45" s="4"/>
      <c r="G45" s="4"/>
      <c r="H45" s="4">
        <f t="shared" si="10"/>
        <v>0</v>
      </c>
    </row>
    <row r="46" spans="1:8" x14ac:dyDescent="0.3">
      <c r="A46" s="22" t="s">
        <v>34</v>
      </c>
      <c r="B46" s="23"/>
      <c r="C46" s="7">
        <f t="shared" ref="C46:H46" si="11">SUM(C47:C55)</f>
        <v>2533921</v>
      </c>
      <c r="D46" s="7">
        <f t="shared" si="11"/>
        <v>2431354.5300000003</v>
      </c>
      <c r="E46" s="7">
        <f t="shared" si="11"/>
        <v>4965275.53</v>
      </c>
      <c r="F46" s="7">
        <f t="shared" si="11"/>
        <v>5024019.9300000006</v>
      </c>
      <c r="G46" s="7">
        <f t="shared" si="11"/>
        <v>4757342.37</v>
      </c>
      <c r="H46" s="7">
        <f t="shared" si="11"/>
        <v>-58744.400000000023</v>
      </c>
    </row>
    <row r="47" spans="1:8" x14ac:dyDescent="0.3">
      <c r="A47" s="6"/>
      <c r="B47" s="5" t="s">
        <v>33</v>
      </c>
      <c r="C47" s="4">
        <v>562218</v>
      </c>
      <c r="D47" s="4">
        <v>-88238.65</v>
      </c>
      <c r="E47" s="4">
        <f t="shared" ref="E47:E55" si="12">+C47+D47</f>
        <v>473979.35</v>
      </c>
      <c r="F47" s="4">
        <v>487791.15</v>
      </c>
      <c r="G47" s="4">
        <v>487791.15</v>
      </c>
      <c r="H47" s="4">
        <f t="shared" ref="H47:H55" si="13">+E47-F47</f>
        <v>-13811.800000000047</v>
      </c>
    </row>
    <row r="48" spans="1:8" x14ac:dyDescent="0.3">
      <c r="A48" s="6"/>
      <c r="B48" s="5" t="s">
        <v>32</v>
      </c>
      <c r="C48" s="4"/>
      <c r="D48" s="4"/>
      <c r="E48" s="4">
        <f t="shared" si="12"/>
        <v>0</v>
      </c>
      <c r="F48" s="4"/>
      <c r="G48" s="4"/>
      <c r="H48" s="4">
        <f t="shared" si="13"/>
        <v>0</v>
      </c>
    </row>
    <row r="49" spans="1:8" x14ac:dyDescent="0.3">
      <c r="A49" s="6"/>
      <c r="B49" s="5" t="s">
        <v>31</v>
      </c>
      <c r="C49" s="4">
        <v>150085</v>
      </c>
      <c r="D49" s="4">
        <v>641383</v>
      </c>
      <c r="E49" s="4">
        <f t="shared" si="12"/>
        <v>791468</v>
      </c>
      <c r="F49" s="4">
        <v>836400.6</v>
      </c>
      <c r="G49" s="4">
        <v>836400.6</v>
      </c>
      <c r="H49" s="4">
        <f t="shared" si="13"/>
        <v>-44932.599999999977</v>
      </c>
    </row>
    <row r="50" spans="1:8" x14ac:dyDescent="0.3">
      <c r="A50" s="6"/>
      <c r="B50" s="5" t="s">
        <v>30</v>
      </c>
      <c r="C50" s="4">
        <v>1705714</v>
      </c>
      <c r="D50" s="4">
        <v>919164</v>
      </c>
      <c r="E50" s="4">
        <f t="shared" si="12"/>
        <v>2624878</v>
      </c>
      <c r="F50" s="4">
        <v>2624878</v>
      </c>
      <c r="G50" s="4">
        <v>2624878</v>
      </c>
      <c r="H50" s="4">
        <f t="shared" si="13"/>
        <v>0</v>
      </c>
    </row>
    <row r="51" spans="1:8" x14ac:dyDescent="0.3">
      <c r="A51" s="6"/>
      <c r="B51" s="5" t="s">
        <v>29</v>
      </c>
      <c r="C51" s="4">
        <v>0</v>
      </c>
      <c r="D51" s="4">
        <v>71061.600000000006</v>
      </c>
      <c r="E51" s="4">
        <f t="shared" si="12"/>
        <v>71061.600000000006</v>
      </c>
      <c r="F51" s="4">
        <v>71061.600000000006</v>
      </c>
      <c r="G51" s="4">
        <v>71061.600000000006</v>
      </c>
      <c r="H51" s="4">
        <f t="shared" si="13"/>
        <v>0</v>
      </c>
    </row>
    <row r="52" spans="1:8" x14ac:dyDescent="0.3">
      <c r="A52" s="6"/>
      <c r="B52" s="5" t="s">
        <v>28</v>
      </c>
      <c r="C52" s="4">
        <v>115904</v>
      </c>
      <c r="D52" s="4">
        <v>33282.22</v>
      </c>
      <c r="E52" s="4">
        <f t="shared" si="12"/>
        <v>149186.22</v>
      </c>
      <c r="F52" s="4">
        <v>149186.22</v>
      </c>
      <c r="G52" s="4">
        <v>31493.200000000001</v>
      </c>
      <c r="H52" s="4">
        <f t="shared" si="13"/>
        <v>0</v>
      </c>
    </row>
    <row r="53" spans="1:8" x14ac:dyDescent="0.3">
      <c r="A53" s="6"/>
      <c r="B53" s="5" t="s">
        <v>27</v>
      </c>
      <c r="C53" s="4"/>
      <c r="D53" s="4"/>
      <c r="E53" s="4">
        <f t="shared" si="12"/>
        <v>0</v>
      </c>
      <c r="F53" s="4"/>
      <c r="G53" s="4"/>
      <c r="H53" s="4">
        <f t="shared" si="13"/>
        <v>0</v>
      </c>
    </row>
    <row r="54" spans="1:8" x14ac:dyDescent="0.3">
      <c r="A54" s="6"/>
      <c r="B54" s="5" t="s">
        <v>26</v>
      </c>
      <c r="C54" s="4"/>
      <c r="D54" s="4"/>
      <c r="E54" s="4">
        <f t="shared" si="12"/>
        <v>0</v>
      </c>
      <c r="F54" s="4"/>
      <c r="G54" s="4"/>
      <c r="H54" s="4">
        <f t="shared" si="13"/>
        <v>0</v>
      </c>
    </row>
    <row r="55" spans="1:8" x14ac:dyDescent="0.3">
      <c r="A55" s="6"/>
      <c r="B55" s="5" t="s">
        <v>25</v>
      </c>
      <c r="C55" s="4">
        <v>0</v>
      </c>
      <c r="D55" s="4">
        <v>854702.36</v>
      </c>
      <c r="E55" s="4">
        <f t="shared" si="12"/>
        <v>854702.36</v>
      </c>
      <c r="F55" s="4">
        <v>854702.36</v>
      </c>
      <c r="G55" s="4">
        <v>705717.82</v>
      </c>
      <c r="H55" s="4">
        <f t="shared" si="13"/>
        <v>0</v>
      </c>
    </row>
    <row r="56" spans="1:8" x14ac:dyDescent="0.3">
      <c r="A56" s="22" t="s">
        <v>24</v>
      </c>
      <c r="B56" s="23"/>
      <c r="C56" s="7">
        <f t="shared" ref="C56:H56" si="14">SUM(C57:C59)</f>
        <v>12246314</v>
      </c>
      <c r="D56" s="7">
        <f t="shared" si="14"/>
        <v>16293920.680000002</v>
      </c>
      <c r="E56" s="7">
        <f t="shared" si="14"/>
        <v>28540234.68</v>
      </c>
      <c r="F56" s="7">
        <f t="shared" si="14"/>
        <v>27289813.84</v>
      </c>
      <c r="G56" s="7">
        <f t="shared" si="14"/>
        <v>27016938.120000001</v>
      </c>
      <c r="H56" s="7">
        <f t="shared" si="14"/>
        <v>1250420.8399999999</v>
      </c>
    </row>
    <row r="57" spans="1:8" x14ac:dyDescent="0.3">
      <c r="A57" s="6"/>
      <c r="B57" s="5" t="s">
        <v>23</v>
      </c>
      <c r="C57" s="4">
        <v>0</v>
      </c>
      <c r="D57" s="4">
        <v>27692306.190000001</v>
      </c>
      <c r="E57" s="4">
        <f>+C57+D57</f>
        <v>27692306.190000001</v>
      </c>
      <c r="F57" s="4">
        <v>26441885.350000001</v>
      </c>
      <c r="G57" s="4">
        <v>26169388.370000001</v>
      </c>
      <c r="H57" s="4">
        <f t="shared" ref="H57:H79" si="15">+E57-F57</f>
        <v>1250420.8399999999</v>
      </c>
    </row>
    <row r="58" spans="1:8" ht="15" customHeight="1" x14ac:dyDescent="0.3">
      <c r="A58" s="6"/>
      <c r="B58" s="5" t="s">
        <v>22</v>
      </c>
      <c r="C58" s="4">
        <v>12246314</v>
      </c>
      <c r="D58" s="4">
        <v>-11398385.51</v>
      </c>
      <c r="E58" s="4">
        <f>+C58+D58</f>
        <v>847928.49000000022</v>
      </c>
      <c r="F58" s="4">
        <v>847928.49</v>
      </c>
      <c r="G58" s="4">
        <v>847549.75</v>
      </c>
      <c r="H58" s="4">
        <f t="shared" si="15"/>
        <v>0</v>
      </c>
    </row>
    <row r="59" spans="1:8" ht="15" customHeight="1" x14ac:dyDescent="0.3">
      <c r="A59" s="6"/>
      <c r="B59" s="5" t="s">
        <v>21</v>
      </c>
      <c r="C59" s="4"/>
      <c r="D59" s="4"/>
      <c r="E59" s="4">
        <f>+C59+D59</f>
        <v>0</v>
      </c>
      <c r="F59" s="4"/>
      <c r="G59" s="4"/>
      <c r="H59" s="4">
        <f t="shared" si="15"/>
        <v>0</v>
      </c>
    </row>
    <row r="60" spans="1:8" ht="15" customHeight="1" x14ac:dyDescent="0.3">
      <c r="A60" s="22" t="s">
        <v>20</v>
      </c>
      <c r="B60" s="23"/>
      <c r="C60" s="7">
        <f>SUM(C61:C67)</f>
        <v>0</v>
      </c>
      <c r="D60" s="7">
        <f>SUM(D61:D67)</f>
        <v>0</v>
      </c>
      <c r="E60" s="7">
        <f>SUM(E61:E67)</f>
        <v>0</v>
      </c>
      <c r="F60" s="7">
        <f>SUM(F61:F67)</f>
        <v>0</v>
      </c>
      <c r="G60" s="7">
        <f>SUM(G61:G67)</f>
        <v>0</v>
      </c>
      <c r="H60" s="7">
        <f t="shared" si="15"/>
        <v>0</v>
      </c>
    </row>
    <row r="61" spans="1:8" ht="30" customHeight="1" x14ac:dyDescent="0.3">
      <c r="A61" s="6"/>
      <c r="B61" s="5" t="s">
        <v>19</v>
      </c>
      <c r="C61" s="4"/>
      <c r="D61" s="4"/>
      <c r="E61" s="4">
        <f t="shared" ref="E61:E67" si="16">+C61+D61</f>
        <v>0</v>
      </c>
      <c r="F61" s="4">
        <v>0</v>
      </c>
      <c r="G61" s="4">
        <v>0</v>
      </c>
      <c r="H61" s="4">
        <f t="shared" si="15"/>
        <v>0</v>
      </c>
    </row>
    <row r="62" spans="1:8" ht="15" customHeight="1" x14ac:dyDescent="0.3">
      <c r="A62" s="6"/>
      <c r="B62" s="5" t="s">
        <v>18</v>
      </c>
      <c r="C62" s="4"/>
      <c r="D62" s="4"/>
      <c r="E62" s="4">
        <f t="shared" si="16"/>
        <v>0</v>
      </c>
      <c r="F62" s="4">
        <v>0</v>
      </c>
      <c r="G62" s="4">
        <v>0</v>
      </c>
      <c r="H62" s="4">
        <f t="shared" si="15"/>
        <v>0</v>
      </c>
    </row>
    <row r="63" spans="1:8" ht="15" customHeight="1" x14ac:dyDescent="0.3">
      <c r="A63" s="6"/>
      <c r="B63" s="5" t="s">
        <v>17</v>
      </c>
      <c r="C63" s="4"/>
      <c r="D63" s="4"/>
      <c r="E63" s="4">
        <f t="shared" si="16"/>
        <v>0</v>
      </c>
      <c r="F63" s="4">
        <v>0</v>
      </c>
      <c r="G63" s="4">
        <v>0</v>
      </c>
      <c r="H63" s="4">
        <f t="shared" si="15"/>
        <v>0</v>
      </c>
    </row>
    <row r="64" spans="1:8" ht="15" customHeight="1" x14ac:dyDescent="0.3">
      <c r="A64" s="6"/>
      <c r="B64" s="5" t="s">
        <v>16</v>
      </c>
      <c r="C64" s="4"/>
      <c r="D64" s="4"/>
      <c r="E64" s="4">
        <f t="shared" si="16"/>
        <v>0</v>
      </c>
      <c r="F64" s="4">
        <v>0</v>
      </c>
      <c r="G64" s="4">
        <v>0</v>
      </c>
      <c r="H64" s="4">
        <f t="shared" si="15"/>
        <v>0</v>
      </c>
    </row>
    <row r="65" spans="1:8" ht="30" customHeight="1" x14ac:dyDescent="0.3">
      <c r="A65" s="6"/>
      <c r="B65" s="5" t="s">
        <v>15</v>
      </c>
      <c r="C65" s="4"/>
      <c r="D65" s="4"/>
      <c r="E65" s="4">
        <f t="shared" si="16"/>
        <v>0</v>
      </c>
      <c r="F65" s="4">
        <v>0</v>
      </c>
      <c r="G65" s="4">
        <v>0</v>
      </c>
      <c r="H65" s="4">
        <f t="shared" si="15"/>
        <v>0</v>
      </c>
    </row>
    <row r="66" spans="1:8" ht="15" customHeight="1" x14ac:dyDescent="0.3">
      <c r="A66" s="6"/>
      <c r="B66" s="5" t="s">
        <v>14</v>
      </c>
      <c r="C66" s="4"/>
      <c r="D66" s="4"/>
      <c r="E66" s="4">
        <f t="shared" si="16"/>
        <v>0</v>
      </c>
      <c r="F66" s="4">
        <v>0</v>
      </c>
      <c r="G66" s="4">
        <v>0</v>
      </c>
      <c r="H66" s="4">
        <f t="shared" si="15"/>
        <v>0</v>
      </c>
    </row>
    <row r="67" spans="1:8" ht="30" customHeight="1" x14ac:dyDescent="0.3">
      <c r="A67" s="6"/>
      <c r="B67" s="5" t="s">
        <v>13</v>
      </c>
      <c r="C67" s="4"/>
      <c r="D67" s="4"/>
      <c r="E67" s="4">
        <f t="shared" si="16"/>
        <v>0</v>
      </c>
      <c r="F67" s="4">
        <v>0</v>
      </c>
      <c r="G67" s="4">
        <v>0</v>
      </c>
      <c r="H67" s="4">
        <f t="shared" si="15"/>
        <v>0</v>
      </c>
    </row>
    <row r="68" spans="1:8" ht="15" customHeight="1" x14ac:dyDescent="0.3">
      <c r="A68" s="22" t="s">
        <v>12</v>
      </c>
      <c r="B68" s="23"/>
      <c r="C68" s="7">
        <f>SUM(C69:C71)</f>
        <v>0</v>
      </c>
      <c r="D68" s="7">
        <f>SUM(D69:D71)</f>
        <v>0</v>
      </c>
      <c r="E68" s="7">
        <f>SUM(E69:E71)</f>
        <v>0</v>
      </c>
      <c r="F68" s="7">
        <f>SUM(F69:F71)</f>
        <v>0</v>
      </c>
      <c r="G68" s="7">
        <f>SUM(G69:G71)</f>
        <v>0</v>
      </c>
      <c r="H68" s="7">
        <f t="shared" si="15"/>
        <v>0</v>
      </c>
    </row>
    <row r="69" spans="1:8" ht="15" customHeight="1" x14ac:dyDescent="0.3">
      <c r="A69" s="6"/>
      <c r="B69" s="5" t="s">
        <v>11</v>
      </c>
      <c r="C69" s="4"/>
      <c r="D69" s="4"/>
      <c r="E69" s="4">
        <f>+C69+D69</f>
        <v>0</v>
      </c>
      <c r="F69" s="4">
        <v>0</v>
      </c>
      <c r="G69" s="4">
        <v>0</v>
      </c>
      <c r="H69" s="4">
        <f t="shared" si="15"/>
        <v>0</v>
      </c>
    </row>
    <row r="70" spans="1:8" ht="15" customHeight="1" x14ac:dyDescent="0.3">
      <c r="A70" s="6"/>
      <c r="B70" s="5" t="s">
        <v>10</v>
      </c>
      <c r="C70" s="4"/>
      <c r="D70" s="4"/>
      <c r="E70" s="4">
        <f>+C70+D70</f>
        <v>0</v>
      </c>
      <c r="F70" s="4">
        <v>0</v>
      </c>
      <c r="G70" s="4">
        <v>0</v>
      </c>
      <c r="H70" s="4">
        <f t="shared" si="15"/>
        <v>0</v>
      </c>
    </row>
    <row r="71" spans="1:8" ht="15" customHeight="1" x14ac:dyDescent="0.3">
      <c r="A71" s="6"/>
      <c r="B71" s="5" t="s">
        <v>9</v>
      </c>
      <c r="C71" s="4"/>
      <c r="D71" s="4"/>
      <c r="E71" s="4">
        <f>+C71+D71</f>
        <v>0</v>
      </c>
      <c r="F71" s="4">
        <v>0</v>
      </c>
      <c r="G71" s="4">
        <v>0</v>
      </c>
      <c r="H71" s="4">
        <f t="shared" si="15"/>
        <v>0</v>
      </c>
    </row>
    <row r="72" spans="1:8" ht="15" customHeight="1" x14ac:dyDescent="0.3">
      <c r="A72" s="22" t="s">
        <v>8</v>
      </c>
      <c r="B72" s="23"/>
      <c r="C72" s="7">
        <f>SUM(C73:C79)</f>
        <v>0</v>
      </c>
      <c r="D72" s="7">
        <f>SUM(D73:D79)</f>
        <v>0</v>
      </c>
      <c r="E72" s="7">
        <f>SUM(E73:E79)</f>
        <v>0</v>
      </c>
      <c r="F72" s="7">
        <f>SUM(F73:F79)</f>
        <v>0</v>
      </c>
      <c r="G72" s="7">
        <f>SUM(G73:G79)</f>
        <v>0</v>
      </c>
      <c r="H72" s="7">
        <f t="shared" si="15"/>
        <v>0</v>
      </c>
    </row>
    <row r="73" spans="1:8" ht="15" customHeight="1" x14ac:dyDescent="0.3">
      <c r="A73" s="6"/>
      <c r="B73" s="5" t="s">
        <v>7</v>
      </c>
      <c r="C73" s="4"/>
      <c r="D73" s="4"/>
      <c r="E73" s="4">
        <f t="shared" ref="E73:E79" si="17">+C73+D73</f>
        <v>0</v>
      </c>
      <c r="F73" s="4">
        <v>0</v>
      </c>
      <c r="G73" s="4">
        <v>0</v>
      </c>
      <c r="H73" s="4">
        <f t="shared" si="15"/>
        <v>0</v>
      </c>
    </row>
    <row r="74" spans="1:8" ht="15" customHeight="1" x14ac:dyDescent="0.3">
      <c r="A74" s="6"/>
      <c r="B74" s="5" t="s">
        <v>6</v>
      </c>
      <c r="C74" s="4"/>
      <c r="D74" s="4"/>
      <c r="E74" s="4">
        <f t="shared" si="17"/>
        <v>0</v>
      </c>
      <c r="F74" s="4">
        <v>0</v>
      </c>
      <c r="G74" s="4">
        <v>0</v>
      </c>
      <c r="H74" s="4">
        <f t="shared" si="15"/>
        <v>0</v>
      </c>
    </row>
    <row r="75" spans="1:8" ht="15" customHeight="1" x14ac:dyDescent="0.3">
      <c r="A75" s="6"/>
      <c r="B75" s="5" t="s">
        <v>5</v>
      </c>
      <c r="C75" s="4"/>
      <c r="D75" s="4"/>
      <c r="E75" s="4">
        <f t="shared" si="17"/>
        <v>0</v>
      </c>
      <c r="F75" s="4">
        <v>0</v>
      </c>
      <c r="G75" s="4">
        <v>0</v>
      </c>
      <c r="H75" s="4">
        <f t="shared" si="15"/>
        <v>0</v>
      </c>
    </row>
    <row r="76" spans="1:8" ht="15" customHeight="1" x14ac:dyDescent="0.3">
      <c r="A76" s="6"/>
      <c r="B76" s="5" t="s">
        <v>4</v>
      </c>
      <c r="C76" s="4"/>
      <c r="D76" s="4"/>
      <c r="E76" s="4">
        <f t="shared" si="17"/>
        <v>0</v>
      </c>
      <c r="F76" s="4">
        <v>0</v>
      </c>
      <c r="G76" s="4">
        <v>0</v>
      </c>
      <c r="H76" s="4">
        <f t="shared" si="15"/>
        <v>0</v>
      </c>
    </row>
    <row r="77" spans="1:8" ht="15" customHeight="1" x14ac:dyDescent="0.3">
      <c r="A77" s="6"/>
      <c r="B77" s="5" t="s">
        <v>3</v>
      </c>
      <c r="C77" s="4"/>
      <c r="D77" s="4"/>
      <c r="E77" s="4">
        <f t="shared" si="17"/>
        <v>0</v>
      </c>
      <c r="F77" s="4">
        <v>0</v>
      </c>
      <c r="G77" s="4">
        <v>0</v>
      </c>
      <c r="H77" s="4">
        <f t="shared" si="15"/>
        <v>0</v>
      </c>
    </row>
    <row r="78" spans="1:8" ht="15" customHeight="1" x14ac:dyDescent="0.3">
      <c r="A78" s="6"/>
      <c r="B78" s="5" t="s">
        <v>2</v>
      </c>
      <c r="C78" s="4"/>
      <c r="D78" s="4"/>
      <c r="E78" s="4">
        <f t="shared" si="17"/>
        <v>0</v>
      </c>
      <c r="F78" s="4">
        <v>0</v>
      </c>
      <c r="G78" s="4">
        <v>0</v>
      </c>
      <c r="H78" s="4">
        <f t="shared" si="15"/>
        <v>0</v>
      </c>
    </row>
    <row r="79" spans="1:8" ht="15" customHeight="1" x14ac:dyDescent="0.3">
      <c r="A79" s="6"/>
      <c r="B79" s="5" t="s">
        <v>1</v>
      </c>
      <c r="C79" s="4"/>
      <c r="D79" s="4"/>
      <c r="E79" s="4">
        <f t="shared" si="17"/>
        <v>0</v>
      </c>
      <c r="F79" s="4">
        <v>0</v>
      </c>
      <c r="G79" s="4">
        <v>0</v>
      </c>
      <c r="H79" s="4">
        <f t="shared" si="15"/>
        <v>0</v>
      </c>
    </row>
    <row r="80" spans="1:8" ht="15" customHeight="1" x14ac:dyDescent="0.3">
      <c r="A80" s="24" t="s">
        <v>0</v>
      </c>
      <c r="B80" s="25"/>
      <c r="C80" s="3">
        <f t="shared" ref="C80:H80" si="18">+C72+C68+C60+C56+C46+C36+C26+C16+C8</f>
        <v>76067416</v>
      </c>
      <c r="D80" s="3">
        <f t="shared" si="18"/>
        <v>21385417.099999998</v>
      </c>
      <c r="E80" s="3">
        <f t="shared" si="18"/>
        <v>97452833.099999994</v>
      </c>
      <c r="F80" s="3">
        <f t="shared" si="18"/>
        <v>96248991.849999994</v>
      </c>
      <c r="G80" s="3">
        <f t="shared" si="18"/>
        <v>93301435.25</v>
      </c>
      <c r="H80" s="3">
        <f t="shared" si="18"/>
        <v>1203841.250000004</v>
      </c>
    </row>
    <row r="81" spans="4:4" ht="15" customHeight="1" x14ac:dyDescent="0.3"/>
    <row r="82" spans="4:4" ht="15" customHeight="1" x14ac:dyDescent="0.3"/>
    <row r="83" spans="4:4" ht="15" customHeight="1" x14ac:dyDescent="0.3"/>
    <row r="84" spans="4:4" ht="15" customHeight="1" x14ac:dyDescent="0.3"/>
    <row r="85" spans="4:4" ht="15" customHeight="1" x14ac:dyDescent="0.3"/>
    <row r="86" spans="4:4" ht="15" customHeight="1" x14ac:dyDescent="0.3"/>
    <row r="87" spans="4:4" ht="15" customHeight="1" x14ac:dyDescent="0.3"/>
    <row r="88" spans="4:4" ht="15" customHeight="1" x14ac:dyDescent="0.3"/>
    <row r="89" spans="4:4" ht="15" customHeight="1" x14ac:dyDescent="0.3"/>
    <row r="90" spans="4:4" ht="15" customHeight="1" x14ac:dyDescent="0.3"/>
    <row r="91" spans="4:4" ht="15" customHeight="1" x14ac:dyDescent="0.3"/>
    <row r="92" spans="4:4" ht="15" customHeight="1" x14ac:dyDescent="0.3"/>
    <row r="93" spans="4:4" x14ac:dyDescent="0.3">
      <c r="D93" s="2"/>
    </row>
  </sheetData>
  <mergeCells count="17">
    <mergeCell ref="A60:B60"/>
    <mergeCell ref="A68:B68"/>
    <mergeCell ref="A72:B72"/>
    <mergeCell ref="A80:B80"/>
    <mergeCell ref="A8:B8"/>
    <mergeCell ref="A16:B16"/>
    <mergeCell ref="A26:B26"/>
    <mergeCell ref="A36:B36"/>
    <mergeCell ref="A46:B46"/>
    <mergeCell ref="A56:B56"/>
    <mergeCell ref="A1:H1"/>
    <mergeCell ref="A2:H2"/>
    <mergeCell ref="A3:H3"/>
    <mergeCell ref="A4:H4"/>
    <mergeCell ref="A5:B7"/>
    <mergeCell ref="C5:G5"/>
    <mergeCell ref="H5:H6"/>
  </mergeCells>
  <conditionalFormatting sqref="E1:E1048576">
    <cfRule type="cellIs" dxfId="0" priority="1" operator="lessThan">
      <formula>0</formula>
    </cfRule>
  </conditionalFormatting>
  <printOptions horizontalCentered="1"/>
  <pageMargins left="0.9055118110236221" right="0.70866141732283472" top="0.74803149606299213" bottom="0.74803149606299213" header="0.31496062992125984" footer="0.31496062992125984"/>
  <pageSetup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 COG (3)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ARTEAGA</dc:creator>
  <cp:lastModifiedBy>Luis Fernando Rosales Castillo</cp:lastModifiedBy>
  <dcterms:created xsi:type="dcterms:W3CDTF">2015-11-12T20:53:14Z</dcterms:created>
  <dcterms:modified xsi:type="dcterms:W3CDTF">2016-10-28T18:13:05Z</dcterms:modified>
</cp:coreProperties>
</file>