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432"/>
  </bookViews>
  <sheets>
    <sheet name="DESEMPEÑO" sheetId="2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D18" i="2"/>
  <c r="C18" i="2"/>
  <c r="B18" i="2"/>
  <c r="I17" i="2"/>
  <c r="I16" i="2"/>
  <c r="F15" i="2"/>
  <c r="I15" i="2"/>
  <c r="I14" i="2"/>
  <c r="I13" i="2"/>
  <c r="I12" i="2"/>
  <c r="I11" i="2"/>
  <c r="I10" i="2"/>
  <c r="I9" i="2"/>
  <c r="F8" i="2"/>
  <c r="I8" i="2"/>
  <c r="I7" i="2"/>
  <c r="F6" i="2"/>
  <c r="I6" i="2"/>
  <c r="I5" i="2"/>
</calcChain>
</file>

<file path=xl/sharedStrings.xml><?xml version="1.0" encoding="utf-8"?>
<sst xmlns="http://schemas.openxmlformats.org/spreadsheetml/2006/main" count="42" uniqueCount="37">
  <si>
    <t>ARTEAGA, COAHUILA</t>
  </si>
  <si>
    <t>Resultado de Evaluacion de Desempeño al 31 diciembre 2015</t>
  </si>
  <si>
    <t>Programas Municipales 2015</t>
  </si>
  <si>
    <t>Programa</t>
  </si>
  <si>
    <t>Presupuesto</t>
  </si>
  <si>
    <t>Presupuesto Modificado</t>
  </si>
  <si>
    <t>Ejercido</t>
  </si>
  <si>
    <t>Procentaje de Avance Financiero</t>
  </si>
  <si>
    <t>Programado</t>
  </si>
  <si>
    <t>Real</t>
  </si>
  <si>
    <t>Procentaje de Avance Programatico</t>
  </si>
  <si>
    <t xml:space="preserve">PROGRAMAS DE COORDINACION Y COLABORACION SOCIAL, ECONOMICA Y ADMINISTRATIVA </t>
  </si>
  <si>
    <t>ACCIONES</t>
  </si>
  <si>
    <t xml:space="preserve">PROGRAMA DE DESARROLLO INTEGRAL </t>
  </si>
  <si>
    <t>EVENTOS CON PARTICIPACION DEL 80%</t>
  </si>
  <si>
    <t xml:space="preserve">PROGRAMA DE DESARROLLO RURAL SUSTENTABLE </t>
  </si>
  <si>
    <t>COBERTURA DE BENEFICIARIOS</t>
  </si>
  <si>
    <t xml:space="preserve">PROGRAMA DE ESTIMULOS Y CRECIMIENTO ECONOMICO </t>
  </si>
  <si>
    <t xml:space="preserve">PROGRAMA DE INFRAESTRUCTURA MUNICIPAL </t>
  </si>
  <si>
    <t>INVERSION SOBRE EL TOTAL E INGRESOS</t>
  </si>
  <si>
    <t xml:space="preserve">PROGRAMA DE MEJORA CONTINUA Y EMBELLECIMIENTO URBANO </t>
  </si>
  <si>
    <t xml:space="preserve">PROGRAMA DE PROFESIONALIZACION </t>
  </si>
  <si>
    <t>ACCIONES CUMPLIDAS EN EL 2015</t>
  </si>
  <si>
    <t xml:space="preserve">PROGRAMA DE REGULARIZACION DE LA PROPIEDAD </t>
  </si>
  <si>
    <t>TRAMITES</t>
  </si>
  <si>
    <t xml:space="preserve">PROGRAMA DE SALUD </t>
  </si>
  <si>
    <t>MONTO P/CAPITA</t>
  </si>
  <si>
    <t xml:space="preserve">PROGRAMA DE TRANSFORMACION ECOLOGICA </t>
  </si>
  <si>
    <t xml:space="preserve">PROGRAMA DEPORTIVO Y CULTURAL </t>
  </si>
  <si>
    <t xml:space="preserve">PROGRAMA EDUCATIVO </t>
  </si>
  <si>
    <t xml:space="preserve">PROGRAMA DE SEGURIDAD CIUDADANA </t>
  </si>
  <si>
    <t>DISM INDICE DELICTIVO</t>
  </si>
  <si>
    <t xml:space="preserve">NOTAS: </t>
  </si>
  <si>
    <t>TOTAL DE INGRESOS REPORTADO EN 2015</t>
  </si>
  <si>
    <t>TOTAL DE HABITANTES EN EL MUNICIPIO SEGÚN CENSO 2010</t>
  </si>
  <si>
    <t>TOTAL DE GASTO REPORTADO EN 2015</t>
  </si>
  <si>
    <t>ACCIONES VALORADAS EN CADA COMPONENTE DE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</si>
</sst>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0"/>
      <color indexed="8"/>
      <name val="ARIAL"/>
      <charset val="1"/>
    </font>
    <font>
      <b/>
      <sz val="2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top"/>
    </xf>
    <xf numFmtId="44" fontId="4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>
      <alignment vertical="top"/>
    </xf>
    <xf numFmtId="0" fontId="5" fillId="0" borderId="0"/>
    <xf numFmtId="44" fontId="5" fillId="0" borderId="0" applyFont="0" applyFill="0" applyBorder="0" applyAlignment="0" applyProtection="0"/>
    <xf numFmtId="0" fontId="5" fillId="0" borderId="0"/>
  </cellStyleXfs>
  <cellXfs count="16">
    <xf numFmtId="0" fontId="0" fillId="0" borderId="0" xfId="0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6" fillId="4" borderId="1" xfId="3" applyNumberFormat="1" applyFont="1" applyFill="1" applyBorder="1" applyAlignment="1">
      <alignment horizontal="justify" vertical="center"/>
    </xf>
    <xf numFmtId="44" fontId="5" fillId="3" borderId="1" xfId="1" applyFont="1" applyFill="1" applyBorder="1" applyAlignment="1">
      <alignment horizontal="justify" vertical="center"/>
    </xf>
    <xf numFmtId="9" fontId="5" fillId="4" borderId="1" xfId="2" applyFont="1" applyFill="1" applyBorder="1" applyAlignment="1">
      <alignment horizontal="center" vertical="center"/>
    </xf>
    <xf numFmtId="1" fontId="7" fillId="4" borderId="1" xfId="3" applyNumberFormat="1" applyFont="1" applyFill="1" applyBorder="1" applyAlignment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9" fontId="7" fillId="4" borderId="1" xfId="2" applyFont="1" applyFill="1" applyBorder="1" applyAlignment="1">
      <alignment horizontal="center" vertical="center"/>
    </xf>
    <xf numFmtId="44" fontId="0" fillId="0" borderId="0" xfId="0" applyNumberFormat="1">
      <alignment vertical="top"/>
    </xf>
    <xf numFmtId="44" fontId="5" fillId="4" borderId="1" xfId="1" applyFont="1" applyFill="1" applyBorder="1" applyAlignment="1">
      <alignment horizontal="justify" vertical="center"/>
    </xf>
    <xf numFmtId="1" fontId="5" fillId="4" borderId="1" xfId="3" applyNumberFormat="1" applyFont="1" applyFill="1" applyBorder="1" applyAlignment="1">
      <alignment horizontal="center" vertical="center"/>
    </xf>
    <xf numFmtId="44" fontId="4" fillId="0" borderId="0" xfId="1" applyFont="1">
      <alignment vertical="top"/>
    </xf>
    <xf numFmtId="0" fontId="4" fillId="0" borderId="0" xfId="0" applyFont="1">
      <alignment vertical="top"/>
    </xf>
    <xf numFmtId="4" fontId="0" fillId="0" borderId="0" xfId="0" applyNumberFormat="1">
      <alignment vertical="top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6">
    <cellStyle name="Moneda" xfId="1" builtinId="4"/>
    <cellStyle name="Moneda 2" xfId="4"/>
    <cellStyle name="Normal" xfId="0" builtinId="0"/>
    <cellStyle name="Normal 2 2" xfId="3"/>
    <cellStyle name="Normal 3" xfId="5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B1" workbookViewId="0">
      <selection activeCell="E24" sqref="E24"/>
    </sheetView>
  </sheetViews>
  <sheetFormatPr baseColWidth="10" defaultRowHeight="13.2" x14ac:dyDescent="0.25"/>
  <cols>
    <col min="1" max="1" width="47.5546875" customWidth="1"/>
    <col min="2" max="2" width="15.88671875" bestFit="1" customWidth="1"/>
    <col min="3" max="3" width="15.88671875" customWidth="1"/>
    <col min="4" max="4" width="15.88671875" bestFit="1" customWidth="1"/>
    <col min="5" max="5" width="14.88671875" customWidth="1"/>
    <col min="6" max="6" width="11.33203125" bestFit="1" customWidth="1"/>
    <col min="7" max="7" width="7.5546875" bestFit="1" customWidth="1"/>
    <col min="8" max="8" width="40.109375" bestFit="1" customWidth="1"/>
    <col min="9" max="9" width="13.6640625" customWidth="1"/>
    <col min="10" max="10" width="14.88671875" bestFit="1" customWidth="1"/>
  </cols>
  <sheetData>
    <row r="1" spans="1:10" ht="32.4" x14ac:dyDescent="0.6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10" ht="32.4" x14ac:dyDescent="0.6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10" ht="23.4" x14ac:dyDescent="0.45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spans="1:10" ht="36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/>
      <c r="I4" s="1" t="s">
        <v>10</v>
      </c>
    </row>
    <row r="5" spans="1:10" ht="20.399999999999999" x14ac:dyDescent="0.25">
      <c r="A5" s="2" t="s">
        <v>11</v>
      </c>
      <c r="B5" s="3">
        <v>11154243</v>
      </c>
      <c r="C5" s="3">
        <v>13211767.671000002</v>
      </c>
      <c r="D5" s="3">
        <v>13211767.671000002</v>
      </c>
      <c r="E5" s="4">
        <f>+D5*1/C5</f>
        <v>1</v>
      </c>
      <c r="F5" s="5">
        <v>108</v>
      </c>
      <c r="G5" s="6">
        <v>98</v>
      </c>
      <c r="H5" s="7" t="s">
        <v>12</v>
      </c>
      <c r="I5" s="7">
        <f t="shared" ref="I5:I17" si="0">+G5*1/F5</f>
        <v>0.90740740740740744</v>
      </c>
    </row>
    <row r="6" spans="1:10" x14ac:dyDescent="0.25">
      <c r="A6" s="2" t="s">
        <v>13</v>
      </c>
      <c r="B6" s="3">
        <v>2504130</v>
      </c>
      <c r="C6" s="3">
        <v>2763498.82</v>
      </c>
      <c r="D6" s="3">
        <v>2763498.82</v>
      </c>
      <c r="E6" s="4">
        <f t="shared" ref="E6:E17" si="1">+D6*1/C6</f>
        <v>1</v>
      </c>
      <c r="F6" s="5">
        <f>2*12</f>
        <v>24</v>
      </c>
      <c r="G6" s="6">
        <v>66</v>
      </c>
      <c r="H6" s="6" t="s">
        <v>14</v>
      </c>
      <c r="I6" s="7">
        <f t="shared" si="0"/>
        <v>2.75</v>
      </c>
    </row>
    <row r="7" spans="1:10" x14ac:dyDescent="0.25">
      <c r="A7" s="2" t="s">
        <v>15</v>
      </c>
      <c r="B7" s="3">
        <v>3598869</v>
      </c>
      <c r="C7" s="3">
        <v>2294910.37</v>
      </c>
      <c r="D7" s="3">
        <v>2294910.37</v>
      </c>
      <c r="E7" s="4">
        <f t="shared" si="1"/>
        <v>1</v>
      </c>
      <c r="F7" s="7">
        <v>2</v>
      </c>
      <c r="G7" s="7">
        <v>1.37</v>
      </c>
      <c r="H7" s="7" t="s">
        <v>16</v>
      </c>
      <c r="I7" s="7">
        <f t="shared" si="0"/>
        <v>0.68500000000000005</v>
      </c>
    </row>
    <row r="8" spans="1:10" x14ac:dyDescent="0.25">
      <c r="A8" s="2" t="s">
        <v>17</v>
      </c>
      <c r="B8" s="3">
        <v>10292262</v>
      </c>
      <c r="C8" s="3">
        <v>12848650.830000006</v>
      </c>
      <c r="D8" s="3">
        <v>12848650.830000006</v>
      </c>
      <c r="E8" s="4">
        <f t="shared" si="1"/>
        <v>1</v>
      </c>
      <c r="F8" s="5">
        <f>100*12</f>
        <v>1200</v>
      </c>
      <c r="G8" s="6">
        <v>1250</v>
      </c>
      <c r="H8" s="6" t="s">
        <v>12</v>
      </c>
      <c r="I8" s="7">
        <f t="shared" si="0"/>
        <v>1.0416666666666667</v>
      </c>
    </row>
    <row r="9" spans="1:10" x14ac:dyDescent="0.25">
      <c r="A9" s="2" t="s">
        <v>18</v>
      </c>
      <c r="B9" s="3">
        <v>15275877</v>
      </c>
      <c r="C9" s="3">
        <v>47374304.000000007</v>
      </c>
      <c r="D9" s="3">
        <v>47374304.000000007</v>
      </c>
      <c r="E9" s="4">
        <f t="shared" si="1"/>
        <v>1</v>
      </c>
      <c r="F9" s="7">
        <v>0.14000000000000001</v>
      </c>
      <c r="G9" s="7">
        <v>0.32079999999999997</v>
      </c>
      <c r="H9" s="7" t="s">
        <v>19</v>
      </c>
      <c r="I9" s="7">
        <f t="shared" si="0"/>
        <v>2.2914285714285709</v>
      </c>
    </row>
    <row r="10" spans="1:10" ht="20.399999999999999" x14ac:dyDescent="0.25">
      <c r="A10" s="2" t="s">
        <v>20</v>
      </c>
      <c r="B10" s="3">
        <v>10590116</v>
      </c>
      <c r="C10" s="3">
        <v>11135332.389999997</v>
      </c>
      <c r="D10" s="3">
        <v>11135332.389999997</v>
      </c>
      <c r="E10" s="4">
        <f t="shared" si="1"/>
        <v>1</v>
      </c>
      <c r="F10" s="7">
        <v>1.2</v>
      </c>
      <c r="G10" s="7">
        <v>1</v>
      </c>
      <c r="H10" s="7" t="s">
        <v>12</v>
      </c>
      <c r="I10" s="7">
        <f t="shared" si="0"/>
        <v>0.83333333333333337</v>
      </c>
    </row>
    <row r="11" spans="1:10" x14ac:dyDescent="0.25">
      <c r="A11" s="2" t="s">
        <v>21</v>
      </c>
      <c r="B11" s="3">
        <v>21590017</v>
      </c>
      <c r="C11" s="3">
        <v>18753654.030000005</v>
      </c>
      <c r="D11" s="3">
        <v>18753654.030000005</v>
      </c>
      <c r="E11" s="4">
        <f t="shared" si="1"/>
        <v>1</v>
      </c>
      <c r="F11" s="7">
        <v>1</v>
      </c>
      <c r="G11" s="7">
        <v>0.5</v>
      </c>
      <c r="H11" s="7" t="s">
        <v>22</v>
      </c>
      <c r="I11" s="7">
        <f t="shared" si="0"/>
        <v>0.5</v>
      </c>
      <c r="J11" s="8"/>
    </row>
    <row r="12" spans="1:10" x14ac:dyDescent="0.25">
      <c r="A12" s="2" t="s">
        <v>23</v>
      </c>
      <c r="B12" s="3">
        <v>516283</v>
      </c>
      <c r="C12" s="3">
        <v>950710.98000000021</v>
      </c>
      <c r="D12" s="3">
        <v>950710.98000000021</v>
      </c>
      <c r="E12" s="4">
        <f t="shared" si="1"/>
        <v>1</v>
      </c>
      <c r="F12" s="7">
        <v>1</v>
      </c>
      <c r="G12" s="7">
        <v>0.84</v>
      </c>
      <c r="H12" s="7" t="s">
        <v>24</v>
      </c>
      <c r="I12" s="7">
        <f t="shared" si="0"/>
        <v>0.84</v>
      </c>
    </row>
    <row r="13" spans="1:10" x14ac:dyDescent="0.25">
      <c r="A13" s="2" t="s">
        <v>25</v>
      </c>
      <c r="B13" s="3">
        <v>6093104</v>
      </c>
      <c r="C13" s="3">
        <v>6441883.3600000003</v>
      </c>
      <c r="D13" s="3">
        <v>6441883.3600000003</v>
      </c>
      <c r="E13" s="4">
        <f t="shared" si="1"/>
        <v>1</v>
      </c>
      <c r="F13" s="5">
        <v>270</v>
      </c>
      <c r="G13" s="6">
        <v>285.74</v>
      </c>
      <c r="H13" s="6" t="s">
        <v>26</v>
      </c>
      <c r="I13" s="7">
        <f t="shared" si="0"/>
        <v>1.0582962962962963</v>
      </c>
    </row>
    <row r="14" spans="1:10" x14ac:dyDescent="0.25">
      <c r="A14" s="2" t="s">
        <v>27</v>
      </c>
      <c r="B14" s="3">
        <v>3218505</v>
      </c>
      <c r="C14" s="3">
        <v>2840536.32</v>
      </c>
      <c r="D14" s="3">
        <v>2840536.32</v>
      </c>
      <c r="E14" s="4">
        <f t="shared" si="1"/>
        <v>1</v>
      </c>
      <c r="F14" s="5">
        <v>64</v>
      </c>
      <c r="G14" s="6">
        <v>125.99</v>
      </c>
      <c r="H14" s="6" t="s">
        <v>26</v>
      </c>
      <c r="I14" s="7">
        <f t="shared" si="0"/>
        <v>1.9685937499999999</v>
      </c>
    </row>
    <row r="15" spans="1:10" x14ac:dyDescent="0.25">
      <c r="A15" s="2" t="s">
        <v>28</v>
      </c>
      <c r="B15" s="3">
        <v>1215985</v>
      </c>
      <c r="C15" s="3">
        <v>1279507.78</v>
      </c>
      <c r="D15" s="3">
        <v>1279507.78</v>
      </c>
      <c r="E15" s="4">
        <f t="shared" si="1"/>
        <v>1</v>
      </c>
      <c r="F15" s="5">
        <f>20+20</f>
        <v>40</v>
      </c>
      <c r="G15" s="6">
        <v>56.75</v>
      </c>
      <c r="H15" s="6" t="s">
        <v>26</v>
      </c>
      <c r="I15" s="7">
        <f t="shared" si="0"/>
        <v>1.41875</v>
      </c>
    </row>
    <row r="16" spans="1:10" x14ac:dyDescent="0.25">
      <c r="A16" s="2" t="s">
        <v>29</v>
      </c>
      <c r="B16" s="3">
        <v>3073510</v>
      </c>
      <c r="C16" s="3">
        <v>2048196.1500000001</v>
      </c>
      <c r="D16" s="3">
        <v>2048196.1500000001</v>
      </c>
      <c r="E16" s="4">
        <f t="shared" si="1"/>
        <v>1</v>
      </c>
      <c r="F16" s="5">
        <v>136</v>
      </c>
      <c r="G16" s="6">
        <v>90</v>
      </c>
      <c r="H16" s="6" t="s">
        <v>26</v>
      </c>
      <c r="I16" s="7">
        <f t="shared" si="0"/>
        <v>0.66176470588235292</v>
      </c>
    </row>
    <row r="17" spans="1:9" x14ac:dyDescent="0.25">
      <c r="A17" s="2" t="s">
        <v>30</v>
      </c>
      <c r="B17" s="3">
        <v>21066771</v>
      </c>
      <c r="C17" s="3">
        <v>25702151.680000007</v>
      </c>
      <c r="D17" s="3">
        <v>25702151.680000007</v>
      </c>
      <c r="E17" s="4">
        <f t="shared" si="1"/>
        <v>1</v>
      </c>
      <c r="F17" s="5">
        <v>2</v>
      </c>
      <c r="G17" s="6">
        <v>3.5</v>
      </c>
      <c r="H17" s="6" t="s">
        <v>31</v>
      </c>
      <c r="I17" s="7">
        <f t="shared" si="0"/>
        <v>1.75</v>
      </c>
    </row>
    <row r="18" spans="1:9" x14ac:dyDescent="0.25">
      <c r="A18" s="2"/>
      <c r="B18" s="3">
        <f>SUM(B5:B17)</f>
        <v>110189672</v>
      </c>
      <c r="C18" s="3">
        <f>SUM(C5:C17)</f>
        <v>147645104.38100004</v>
      </c>
      <c r="D18" s="9">
        <f>SUM(D5:D17)</f>
        <v>147645104.38100004</v>
      </c>
      <c r="E18" s="4">
        <f>SUM(E5:E17)/13</f>
        <v>1</v>
      </c>
      <c r="F18" s="10"/>
      <c r="G18" s="10"/>
      <c r="H18" s="10"/>
      <c r="I18" s="4"/>
    </row>
    <row r="19" spans="1:9" x14ac:dyDescent="0.25">
      <c r="B19" s="11"/>
      <c r="C19" s="11"/>
      <c r="D19" s="11"/>
      <c r="E19" s="11"/>
      <c r="F19" s="12"/>
      <c r="G19" s="12"/>
      <c r="H19" s="12"/>
    </row>
    <row r="20" spans="1:9" x14ac:dyDescent="0.25">
      <c r="A20" s="12" t="s">
        <v>32</v>
      </c>
    </row>
    <row r="21" spans="1:9" x14ac:dyDescent="0.25">
      <c r="A21" s="12" t="s">
        <v>33</v>
      </c>
      <c r="C21" s="13">
        <v>147645104.38100004</v>
      </c>
    </row>
    <row r="22" spans="1:9" x14ac:dyDescent="0.25">
      <c r="A22" s="12" t="s">
        <v>34</v>
      </c>
      <c r="C22">
        <v>22544</v>
      </c>
    </row>
    <row r="23" spans="1:9" x14ac:dyDescent="0.25">
      <c r="A23" s="12" t="s">
        <v>35</v>
      </c>
      <c r="C23" s="13">
        <v>147645104.38100004</v>
      </c>
    </row>
    <row r="24" spans="1:9" x14ac:dyDescent="0.25">
      <c r="A24" s="12" t="s">
        <v>36</v>
      </c>
    </row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6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DESEMPEÑO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</dc:creator>
  <cp:lastModifiedBy>Luis Fernando Rosales Castillo</cp:lastModifiedBy>
  <dcterms:created xsi:type="dcterms:W3CDTF">2016-01-28T20:46:44Z</dcterms:created>
  <dcterms:modified xsi:type="dcterms:W3CDTF">2016-10-28T22:19:27Z</dcterms:modified>
</cp:coreProperties>
</file>