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E CFG-CP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43" i="1" l="1"/>
  <c r="I43" i="1" s="1"/>
  <c r="F42" i="1"/>
  <c r="I42" i="1" s="1"/>
  <c r="F41" i="1"/>
  <c r="I41" i="1" s="1"/>
  <c r="F40" i="1"/>
  <c r="I40" i="1" s="1"/>
  <c r="H39" i="1"/>
  <c r="H44" i="1" s="1"/>
  <c r="G39" i="1"/>
  <c r="G44" i="1" s="1"/>
  <c r="F39" i="1"/>
  <c r="E39" i="1"/>
  <c r="E44" i="1" s="1"/>
  <c r="D39" i="1"/>
  <c r="D44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I28" i="1" s="1"/>
  <c r="E30" i="1"/>
  <c r="I29" i="1"/>
  <c r="F29" i="1"/>
  <c r="H28" i="1"/>
  <c r="G28" i="1"/>
  <c r="E28" i="1"/>
  <c r="D28" i="1"/>
  <c r="I26" i="1"/>
  <c r="F26" i="1"/>
  <c r="I25" i="1"/>
  <c r="F25" i="1"/>
  <c r="E24" i="1"/>
  <c r="F24" i="1" s="1"/>
  <c r="F23" i="1"/>
  <c r="I23" i="1" s="1"/>
  <c r="F22" i="1"/>
  <c r="I22" i="1" s="1"/>
  <c r="F21" i="1"/>
  <c r="I21" i="1" s="1"/>
  <c r="E21" i="1"/>
  <c r="I20" i="1"/>
  <c r="F20" i="1"/>
  <c r="H19" i="1"/>
  <c r="G19" i="1"/>
  <c r="E19" i="1"/>
  <c r="D19" i="1"/>
  <c r="E17" i="1"/>
  <c r="F17" i="1" s="1"/>
  <c r="F16" i="1"/>
  <c r="I16" i="1" s="1"/>
  <c r="F15" i="1"/>
  <c r="I15" i="1" s="1"/>
  <c r="F14" i="1"/>
  <c r="I14" i="1" s="1"/>
  <c r="F13" i="1"/>
  <c r="I13" i="1" s="1"/>
  <c r="F12" i="1"/>
  <c r="I12" i="1" s="1"/>
  <c r="E12" i="1"/>
  <c r="I11" i="1"/>
  <c r="F11" i="1"/>
  <c r="I10" i="1"/>
  <c r="F10" i="1"/>
  <c r="H9" i="1"/>
  <c r="G9" i="1"/>
  <c r="E9" i="1"/>
  <c r="D9" i="1"/>
  <c r="I9" i="1" l="1"/>
  <c r="F19" i="1"/>
  <c r="I24" i="1"/>
  <c r="F9" i="1"/>
  <c r="I17" i="1"/>
  <c r="I19" i="1"/>
  <c r="I39" i="1"/>
  <c r="F28" i="1"/>
  <c r="F44" i="1" s="1"/>
  <c r="I44" i="1" l="1"/>
</calcChain>
</file>

<file path=xl/sharedStrings.xml><?xml version="1.0" encoding="utf-8"?>
<sst xmlns="http://schemas.openxmlformats.org/spreadsheetml/2006/main" count="47" uniqueCount="47">
  <si>
    <t>Municipio de Arteaga, Coahuila</t>
  </si>
  <si>
    <t>Estado Analítico del Ejercicio del Presupuesto de Egresos</t>
  </si>
  <si>
    <t>Clasificación Funcional (Finalidad y Función)</t>
  </si>
  <si>
    <t>Del 01 de enero al 30 de junio del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</si>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</sst>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indexed="8"/>
      <name val="Arial"/>
      <family val="2"/>
    </font>
    <font>
      <sz val="6"/>
      <color indexed="8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2" fillId="5" borderId="0" applyNumberFormat="0" applyBorder="0" applyAlignment="0" applyProtection="0"/>
    <xf numFmtId="0" fontId="7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0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43" fontId="0" fillId="0" borderId="15" xfId="1" applyNumberFormat="1" applyFont="1" applyBorder="1" applyAlignment="1">
      <alignment vertical="center" wrapText="1"/>
    </xf>
    <xf numFmtId="43" fontId="3" fillId="0" borderId="15" xfId="1" applyNumberFormat="1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right" vertical="top"/>
    </xf>
    <xf numFmtId="43" fontId="0" fillId="0" borderId="0" xfId="0" applyNumberFormat="1" applyFont="1"/>
    <xf numFmtId="43" fontId="3" fillId="3" borderId="13" xfId="0" applyNumberFormat="1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3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7">
    <cellStyle name="Buena 2" xfId="2"/>
    <cellStyle name="Incorrecto 2" xfId="3"/>
    <cellStyle name="Moneda" xfId="1" builtinId="4"/>
    <cellStyle name="Normal" xfId="0" builtinId="0"/>
    <cellStyle name="Normal 14" xfId="4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45"/>
  <sheetViews>
    <sheetView tabSelected="1" zoomScaleNormal="100" workbookViewId="0">
      <selection sqref="A1:I1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5546875" style="1" customWidth="1"/>
    <col min="10" max="10" width="13.109375" style="1" bestFit="1" customWidth="1"/>
    <col min="11" max="16384" width="11.5546875" style="1"/>
  </cols>
  <sheetData>
    <row r="1" spans="1:17" ht="15" x14ac:dyDescent="0.25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17" ht="15" customHeight="1" x14ac:dyDescent="0.3">
      <c r="A2" s="27" t="s">
        <v>1</v>
      </c>
      <c r="B2" s="28"/>
      <c r="C2" s="28"/>
      <c r="D2" s="28"/>
      <c r="E2" s="28"/>
      <c r="F2" s="28"/>
      <c r="G2" s="28"/>
      <c r="H2" s="28"/>
      <c r="I2" s="29"/>
    </row>
    <row r="3" spans="1:17" ht="15" customHeight="1" x14ac:dyDescent="0.3">
      <c r="A3" s="27" t="s">
        <v>2</v>
      </c>
      <c r="B3" s="28"/>
      <c r="C3" s="28"/>
      <c r="D3" s="28"/>
      <c r="E3" s="28"/>
      <c r="F3" s="28"/>
      <c r="G3" s="28"/>
      <c r="H3" s="28"/>
      <c r="I3" s="29"/>
    </row>
    <row r="4" spans="1:17" ht="14.4" customHeight="1" x14ac:dyDescent="0.25">
      <c r="A4" s="30" t="s">
        <v>3</v>
      </c>
      <c r="B4" s="31"/>
      <c r="C4" s="31"/>
      <c r="D4" s="31"/>
      <c r="E4" s="31"/>
      <c r="F4" s="31"/>
      <c r="G4" s="31"/>
      <c r="H4" s="31"/>
      <c r="I4" s="32"/>
    </row>
    <row r="5" spans="1:17" x14ac:dyDescent="0.3">
      <c r="A5" s="24" t="s">
        <v>4</v>
      </c>
      <c r="B5" s="25"/>
      <c r="C5" s="26"/>
      <c r="D5" s="33" t="s">
        <v>5</v>
      </c>
      <c r="E5" s="34"/>
      <c r="F5" s="34"/>
      <c r="G5" s="34"/>
      <c r="H5" s="35"/>
      <c r="I5" s="36" t="s">
        <v>6</v>
      </c>
    </row>
    <row r="6" spans="1:17" ht="28.8" x14ac:dyDescent="0.3">
      <c r="A6" s="27"/>
      <c r="B6" s="28"/>
      <c r="C6" s="29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37"/>
    </row>
    <row r="7" spans="1:17" x14ac:dyDescent="0.3">
      <c r="A7" s="30"/>
      <c r="B7" s="31"/>
      <c r="C7" s="32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17" ht="15" x14ac:dyDescent="0.25">
      <c r="A8" s="3"/>
      <c r="B8" s="4"/>
      <c r="C8" s="4"/>
      <c r="D8" s="5"/>
      <c r="E8" s="5"/>
      <c r="F8" s="5"/>
      <c r="G8" s="5"/>
      <c r="H8" s="5"/>
      <c r="I8" s="5"/>
    </row>
    <row r="9" spans="1:17" ht="14.4" customHeight="1" x14ac:dyDescent="0.25">
      <c r="A9" s="13" t="s">
        <v>14</v>
      </c>
      <c r="B9" s="22"/>
      <c r="C9" s="23"/>
      <c r="D9" s="6">
        <f t="shared" ref="D9:I9" si="0">SUM(D10:D17)</f>
        <v>27239264</v>
      </c>
      <c r="E9" s="6">
        <f t="shared" si="0"/>
        <v>-15571755.01</v>
      </c>
      <c r="F9" s="6">
        <f t="shared" si="0"/>
        <v>11667508.99</v>
      </c>
      <c r="G9" s="6">
        <f t="shared" si="0"/>
        <v>27580283.339999996</v>
      </c>
      <c r="H9" s="6">
        <f t="shared" si="0"/>
        <v>26404007.27</v>
      </c>
      <c r="I9" s="6">
        <f t="shared" si="0"/>
        <v>-15912774.350000001</v>
      </c>
    </row>
    <row r="10" spans="1:17" ht="14.4" customHeight="1" x14ac:dyDescent="0.3">
      <c r="A10" s="16" t="s">
        <v>15</v>
      </c>
      <c r="B10" s="20"/>
      <c r="C10" s="21"/>
      <c r="D10" s="5">
        <v>0</v>
      </c>
      <c r="E10" s="5">
        <v>0</v>
      </c>
      <c r="F10" s="5">
        <f t="shared" ref="F10:F17" si="1">+D10+E10</f>
        <v>0</v>
      </c>
      <c r="G10" s="5">
        <v>0</v>
      </c>
      <c r="H10" s="5">
        <v>0</v>
      </c>
      <c r="I10" s="5">
        <f>+F10-G10</f>
        <v>0</v>
      </c>
      <c r="K10" s="7"/>
      <c r="L10" s="8"/>
      <c r="M10" s="8"/>
      <c r="N10" s="8"/>
      <c r="O10" s="8"/>
      <c r="P10" s="8"/>
      <c r="Q10" s="8"/>
    </row>
    <row r="11" spans="1:17" ht="14.4" customHeight="1" x14ac:dyDescent="0.25">
      <c r="A11" s="16" t="s">
        <v>16</v>
      </c>
      <c r="B11" s="20"/>
      <c r="C11" s="21"/>
      <c r="D11" s="5">
        <v>119669</v>
      </c>
      <c r="E11" s="5">
        <v>-119669</v>
      </c>
      <c r="F11" s="5">
        <f t="shared" si="1"/>
        <v>0</v>
      </c>
      <c r="G11" s="5">
        <v>132261.64000000001</v>
      </c>
      <c r="H11" s="5">
        <v>131061.64</v>
      </c>
      <c r="I11" s="5">
        <f t="shared" ref="I11:I17" si="2">+F11-G11</f>
        <v>-132261.64000000001</v>
      </c>
      <c r="K11" s="7"/>
      <c r="L11" s="8"/>
      <c r="M11" s="8"/>
      <c r="N11" s="8"/>
      <c r="O11" s="8"/>
      <c r="P11" s="8"/>
      <c r="Q11" s="8"/>
    </row>
    <row r="12" spans="1:17" ht="14.4" customHeight="1" x14ac:dyDescent="0.3">
      <c r="A12" s="16" t="s">
        <v>17</v>
      </c>
      <c r="B12" s="20"/>
      <c r="C12" s="21"/>
      <c r="D12" s="5">
        <v>5064482</v>
      </c>
      <c r="E12" s="5">
        <f>296313.85-44022.51</f>
        <v>252291.33999999997</v>
      </c>
      <c r="F12" s="5">
        <f t="shared" si="1"/>
        <v>5316773.34</v>
      </c>
      <c r="G12" s="5">
        <v>6758296.71</v>
      </c>
      <c r="H12" s="5">
        <v>6659221.6100000003</v>
      </c>
      <c r="I12" s="5">
        <f t="shared" si="2"/>
        <v>-1441523.37</v>
      </c>
      <c r="J12" s="9"/>
      <c r="K12" s="7"/>
      <c r="L12" s="8"/>
      <c r="M12" s="8"/>
      <c r="N12" s="8"/>
      <c r="O12" s="8"/>
      <c r="P12" s="8"/>
      <c r="Q12" s="8"/>
    </row>
    <row r="13" spans="1:17" ht="14.4" customHeight="1" x14ac:dyDescent="0.25">
      <c r="A13" s="16" t="s">
        <v>18</v>
      </c>
      <c r="B13" s="20"/>
      <c r="C13" s="21"/>
      <c r="D13" s="5">
        <v>0</v>
      </c>
      <c r="E13" s="5">
        <v>0</v>
      </c>
      <c r="F13" s="5">
        <f t="shared" si="1"/>
        <v>0</v>
      </c>
      <c r="G13" s="5">
        <v>0</v>
      </c>
      <c r="H13" s="5">
        <v>0</v>
      </c>
      <c r="I13" s="5">
        <f t="shared" si="2"/>
        <v>0</v>
      </c>
      <c r="K13" s="7"/>
      <c r="L13" s="8"/>
      <c r="M13" s="8"/>
      <c r="N13" s="8"/>
      <c r="O13" s="8"/>
      <c r="P13" s="8"/>
      <c r="Q13" s="8"/>
    </row>
    <row r="14" spans="1:17" ht="14.4" customHeight="1" x14ac:dyDescent="0.25">
      <c r="A14" s="16" t="s">
        <v>19</v>
      </c>
      <c r="B14" s="20"/>
      <c r="C14" s="21"/>
      <c r="D14" s="5">
        <v>5627341</v>
      </c>
      <c r="E14" s="5">
        <v>-3298136.93</v>
      </c>
      <c r="F14" s="5">
        <f t="shared" si="1"/>
        <v>2329204.0699999998</v>
      </c>
      <c r="G14" s="5">
        <v>5984580.5199999996</v>
      </c>
      <c r="H14" s="5">
        <v>5572526.1299999999</v>
      </c>
      <c r="I14" s="5">
        <f t="shared" si="2"/>
        <v>-3655376.4499999997</v>
      </c>
      <c r="K14" s="7"/>
      <c r="L14" s="8"/>
      <c r="M14" s="8"/>
      <c r="N14" s="8"/>
      <c r="O14" s="8"/>
      <c r="P14" s="8"/>
      <c r="Q14" s="8"/>
    </row>
    <row r="15" spans="1:17" ht="14.4" customHeight="1" x14ac:dyDescent="0.25">
      <c r="A15" s="16" t="s">
        <v>20</v>
      </c>
      <c r="B15" s="20"/>
      <c r="C15" s="21"/>
      <c r="D15" s="5">
        <v>0</v>
      </c>
      <c r="E15" s="5">
        <v>0</v>
      </c>
      <c r="F15" s="5">
        <f t="shared" si="1"/>
        <v>0</v>
      </c>
      <c r="G15" s="5">
        <v>0</v>
      </c>
      <c r="H15" s="5">
        <v>0</v>
      </c>
      <c r="I15" s="5">
        <f t="shared" si="2"/>
        <v>0</v>
      </c>
      <c r="K15" s="7"/>
      <c r="L15" s="8"/>
      <c r="M15" s="8"/>
      <c r="N15" s="8"/>
      <c r="O15" s="8"/>
      <c r="P15" s="8"/>
      <c r="Q15" s="8"/>
    </row>
    <row r="16" spans="1:17" ht="14.4" customHeight="1" x14ac:dyDescent="0.3">
      <c r="A16" s="16" t="s">
        <v>21</v>
      </c>
      <c r="B16" s="20"/>
      <c r="C16" s="21"/>
      <c r="D16" s="5">
        <v>9672814</v>
      </c>
      <c r="E16" s="5">
        <v>-9672814</v>
      </c>
      <c r="F16" s="5">
        <f t="shared" si="1"/>
        <v>0</v>
      </c>
      <c r="G16" s="5">
        <v>7343014.1799999997</v>
      </c>
      <c r="H16" s="5">
        <v>7011202.0300000003</v>
      </c>
      <c r="I16" s="5">
        <f t="shared" si="2"/>
        <v>-7343014.1799999997</v>
      </c>
      <c r="K16" s="7"/>
      <c r="L16" s="8"/>
      <c r="M16" s="8"/>
      <c r="N16" s="8"/>
      <c r="O16" s="8"/>
      <c r="P16" s="8"/>
      <c r="Q16" s="8"/>
    </row>
    <row r="17" spans="1:17" ht="14.4" customHeight="1" x14ac:dyDescent="0.25">
      <c r="A17" s="16" t="s">
        <v>22</v>
      </c>
      <c r="B17" s="20"/>
      <c r="C17" s="21"/>
      <c r="D17" s="5">
        <v>6754958</v>
      </c>
      <c r="E17" s="5">
        <f>-2116581.09-616845.33</f>
        <v>-2733426.42</v>
      </c>
      <c r="F17" s="5">
        <f t="shared" si="1"/>
        <v>4021531.58</v>
      </c>
      <c r="G17" s="5">
        <v>7362130.29</v>
      </c>
      <c r="H17" s="5">
        <v>7029995.8600000003</v>
      </c>
      <c r="I17" s="5">
        <f t="shared" si="2"/>
        <v>-3340598.71</v>
      </c>
      <c r="K17" s="7"/>
      <c r="L17" s="8"/>
      <c r="M17" s="8"/>
      <c r="N17" s="8"/>
      <c r="O17" s="8"/>
      <c r="P17" s="8"/>
      <c r="Q17" s="8"/>
    </row>
    <row r="18" spans="1:17" ht="15" x14ac:dyDescent="0.25">
      <c r="A18" s="16"/>
      <c r="B18" s="20"/>
      <c r="C18" s="21"/>
      <c r="D18" s="5"/>
      <c r="E18" s="5"/>
      <c r="F18" s="5"/>
      <c r="G18" s="5"/>
      <c r="H18" s="5"/>
      <c r="I18" s="5"/>
    </row>
    <row r="19" spans="1:17" ht="14.4" customHeight="1" x14ac:dyDescent="0.25">
      <c r="A19" s="13" t="s">
        <v>23</v>
      </c>
      <c r="B19" s="22"/>
      <c r="C19" s="23"/>
      <c r="D19" s="6">
        <f t="shared" ref="D19:I19" si="3">SUM(D20:D26)</f>
        <v>20581563</v>
      </c>
      <c r="E19" s="6">
        <f t="shared" si="3"/>
        <v>12034124.9</v>
      </c>
      <c r="F19" s="6">
        <f t="shared" si="3"/>
        <v>32615687.900000002</v>
      </c>
      <c r="G19" s="6">
        <f t="shared" si="3"/>
        <v>27228290.150000002</v>
      </c>
      <c r="H19" s="6">
        <f t="shared" si="3"/>
        <v>26075865.820000004</v>
      </c>
      <c r="I19" s="6">
        <f t="shared" si="3"/>
        <v>5387397.7500000009</v>
      </c>
    </row>
    <row r="20" spans="1:17" ht="14.4" customHeight="1" x14ac:dyDescent="0.3">
      <c r="A20" s="16" t="s">
        <v>24</v>
      </c>
      <c r="B20" s="20"/>
      <c r="C20" s="21"/>
      <c r="D20" s="5">
        <v>3091140</v>
      </c>
      <c r="E20" s="5">
        <v>-3091140</v>
      </c>
      <c r="F20" s="5">
        <f t="shared" ref="F20:F26" si="4">+D20+E20</f>
        <v>0</v>
      </c>
      <c r="G20" s="5">
        <v>3717234.12</v>
      </c>
      <c r="H20" s="5">
        <v>3575239.12</v>
      </c>
      <c r="I20" s="5">
        <f t="shared" ref="I20:I26" si="5">+F20-G20</f>
        <v>-3717234.12</v>
      </c>
      <c r="K20" s="7"/>
      <c r="L20" s="8"/>
      <c r="M20" s="8"/>
      <c r="N20" s="8"/>
      <c r="O20" s="8"/>
      <c r="P20" s="8"/>
      <c r="Q20" s="8"/>
    </row>
    <row r="21" spans="1:17" ht="14.4" customHeight="1" x14ac:dyDescent="0.25">
      <c r="A21" s="16" t="s">
        <v>25</v>
      </c>
      <c r="B21" s="20"/>
      <c r="C21" s="21"/>
      <c r="D21" s="5">
        <v>7244174</v>
      </c>
      <c r="E21" s="5">
        <f>18342605.09-27522.66</f>
        <v>18315082.43</v>
      </c>
      <c r="F21" s="5">
        <f t="shared" si="4"/>
        <v>25559256.43</v>
      </c>
      <c r="G21" s="5">
        <v>10165649.67</v>
      </c>
      <c r="H21" s="5">
        <v>9888357.7100000009</v>
      </c>
      <c r="I21" s="5">
        <f t="shared" si="5"/>
        <v>15393606.76</v>
      </c>
      <c r="K21" s="7"/>
      <c r="L21" s="8"/>
      <c r="M21" s="8"/>
      <c r="N21" s="8"/>
      <c r="O21" s="8"/>
      <c r="P21" s="8"/>
      <c r="Q21" s="8"/>
    </row>
    <row r="22" spans="1:17" ht="14.4" customHeight="1" x14ac:dyDescent="0.3">
      <c r="A22" s="16" t="s">
        <v>26</v>
      </c>
      <c r="B22" s="20"/>
      <c r="C22" s="21"/>
      <c r="D22" s="5">
        <v>2275710</v>
      </c>
      <c r="E22" s="5">
        <v>-1790977.77</v>
      </c>
      <c r="F22" s="5">
        <f t="shared" si="4"/>
        <v>484732.23</v>
      </c>
      <c r="G22" s="5">
        <v>2976755.54</v>
      </c>
      <c r="H22" s="5">
        <v>2392529.98</v>
      </c>
      <c r="I22" s="5">
        <f t="shared" si="5"/>
        <v>-2492023.31</v>
      </c>
      <c r="K22" s="7"/>
      <c r="L22" s="8"/>
      <c r="M22" s="8"/>
      <c r="N22" s="8"/>
      <c r="O22" s="8"/>
      <c r="P22" s="8"/>
      <c r="Q22" s="8"/>
    </row>
    <row r="23" spans="1:17" ht="28.95" customHeight="1" x14ac:dyDescent="0.3">
      <c r="A23" s="16" t="s">
        <v>27</v>
      </c>
      <c r="B23" s="20"/>
      <c r="C23" s="21"/>
      <c r="D23" s="5">
        <v>482438</v>
      </c>
      <c r="E23" s="5">
        <v>-482438</v>
      </c>
      <c r="F23" s="5">
        <f t="shared" si="4"/>
        <v>0</v>
      </c>
      <c r="G23" s="5">
        <v>587238.93999999994</v>
      </c>
      <c r="H23" s="5">
        <v>573036.57999999996</v>
      </c>
      <c r="I23" s="5">
        <f t="shared" si="5"/>
        <v>-587238.93999999994</v>
      </c>
      <c r="K23" s="7"/>
      <c r="L23" s="8"/>
      <c r="M23" s="8"/>
      <c r="N23" s="8"/>
      <c r="O23" s="8"/>
      <c r="P23" s="8"/>
      <c r="Q23" s="8"/>
    </row>
    <row r="24" spans="1:17" ht="14.4" customHeight="1" x14ac:dyDescent="0.3">
      <c r="A24" s="16" t="s">
        <v>28</v>
      </c>
      <c r="B24" s="14"/>
      <c r="C24" s="15"/>
      <c r="D24" s="5">
        <v>1874479</v>
      </c>
      <c r="E24" s="5">
        <f>-911753.95-40525.09</f>
        <v>-952279.03999999992</v>
      </c>
      <c r="F24" s="5">
        <f t="shared" si="4"/>
        <v>922199.96000000008</v>
      </c>
      <c r="G24" s="5">
        <v>1759384.69</v>
      </c>
      <c r="H24" s="5">
        <v>1712684.88</v>
      </c>
      <c r="I24" s="5">
        <f t="shared" si="5"/>
        <v>-837184.72999999986</v>
      </c>
      <c r="K24" s="7"/>
      <c r="L24" s="8"/>
      <c r="M24" s="8"/>
      <c r="N24" s="8"/>
      <c r="O24" s="8"/>
      <c r="P24" s="8"/>
      <c r="Q24" s="8"/>
    </row>
    <row r="25" spans="1:17" ht="14.4" customHeight="1" x14ac:dyDescent="0.3">
      <c r="A25" s="16" t="s">
        <v>29</v>
      </c>
      <c r="B25" s="14"/>
      <c r="C25" s="15"/>
      <c r="D25" s="5">
        <v>5613622</v>
      </c>
      <c r="E25" s="5">
        <v>35877.279999999999</v>
      </c>
      <c r="F25" s="5">
        <f t="shared" si="4"/>
        <v>5649499.2800000003</v>
      </c>
      <c r="G25" s="5">
        <v>8022027.1900000004</v>
      </c>
      <c r="H25" s="5">
        <v>7934017.5499999998</v>
      </c>
      <c r="I25" s="5">
        <f t="shared" si="5"/>
        <v>-2372527.91</v>
      </c>
      <c r="K25" s="7"/>
      <c r="L25" s="8"/>
      <c r="M25" s="8"/>
      <c r="N25" s="8"/>
      <c r="O25" s="8"/>
      <c r="P25" s="8"/>
      <c r="Q25" s="8"/>
    </row>
    <row r="26" spans="1:17" ht="14.4" customHeight="1" x14ac:dyDescent="0.3">
      <c r="A26" s="16" t="s">
        <v>30</v>
      </c>
      <c r="B26" s="14"/>
      <c r="C26" s="15"/>
      <c r="D26" s="5">
        <v>0</v>
      </c>
      <c r="E26" s="5">
        <v>0</v>
      </c>
      <c r="F26" s="5">
        <f t="shared" si="4"/>
        <v>0</v>
      </c>
      <c r="G26" s="5">
        <v>0</v>
      </c>
      <c r="H26" s="5">
        <v>0</v>
      </c>
      <c r="I26" s="5">
        <f t="shared" si="5"/>
        <v>0</v>
      </c>
      <c r="K26" s="7"/>
      <c r="L26" s="8"/>
      <c r="M26" s="8"/>
      <c r="N26" s="8"/>
      <c r="O26" s="8"/>
      <c r="P26" s="8"/>
      <c r="Q26" s="8"/>
    </row>
    <row r="27" spans="1:17" x14ac:dyDescent="0.3">
      <c r="A27" s="16"/>
      <c r="B27" s="14"/>
      <c r="C27" s="15"/>
      <c r="D27" s="5"/>
      <c r="E27" s="5"/>
      <c r="F27" s="5"/>
      <c r="G27" s="5"/>
      <c r="H27" s="5"/>
      <c r="I27" s="5"/>
    </row>
    <row r="28" spans="1:17" ht="14.4" customHeight="1" x14ac:dyDescent="0.3">
      <c r="A28" s="13" t="s">
        <v>31</v>
      </c>
      <c r="B28" s="14"/>
      <c r="C28" s="15"/>
      <c r="D28" s="6">
        <f t="shared" ref="D28:I28" si="6">SUM(D29:D37)</f>
        <v>2268225</v>
      </c>
      <c r="E28" s="6">
        <f t="shared" si="6"/>
        <v>-1148603.03</v>
      </c>
      <c r="F28" s="6">
        <f t="shared" si="6"/>
        <v>1119621.97</v>
      </c>
      <c r="G28" s="6">
        <f t="shared" si="6"/>
        <v>2132468.13</v>
      </c>
      <c r="H28" s="6">
        <f t="shared" si="6"/>
        <v>2113226.2799999998</v>
      </c>
      <c r="I28" s="6">
        <f t="shared" si="6"/>
        <v>-1012846.1600000001</v>
      </c>
    </row>
    <row r="29" spans="1:17" ht="28.95" customHeight="1" x14ac:dyDescent="0.3">
      <c r="A29" s="16" t="s">
        <v>32</v>
      </c>
      <c r="B29" s="14"/>
      <c r="C29" s="15"/>
      <c r="D29" s="5">
        <v>84932</v>
      </c>
      <c r="E29" s="5">
        <v>-84932</v>
      </c>
      <c r="F29" s="5">
        <f t="shared" ref="F29:F37" si="7">+D29+E29</f>
        <v>0</v>
      </c>
      <c r="G29" s="5">
        <v>124420.3</v>
      </c>
      <c r="H29" s="5">
        <v>124420.3</v>
      </c>
      <c r="I29" s="5">
        <f t="shared" ref="I29:I37" si="8">+F29-G29</f>
        <v>-124420.3</v>
      </c>
      <c r="K29" s="7"/>
      <c r="L29" s="8"/>
      <c r="M29" s="8"/>
      <c r="N29" s="8"/>
      <c r="O29" s="8"/>
      <c r="P29" s="8"/>
      <c r="Q29" s="8"/>
    </row>
    <row r="30" spans="1:17" ht="14.4" customHeight="1" x14ac:dyDescent="0.3">
      <c r="A30" s="16" t="s">
        <v>33</v>
      </c>
      <c r="B30" s="14"/>
      <c r="C30" s="15"/>
      <c r="D30" s="5">
        <v>1935593</v>
      </c>
      <c r="E30" s="5">
        <f>-1016342.02-6622.19</f>
        <v>-1022964.21</v>
      </c>
      <c r="F30" s="5">
        <f t="shared" si="7"/>
        <v>912628.79</v>
      </c>
      <c r="G30" s="5">
        <v>1399390.32</v>
      </c>
      <c r="H30" s="5">
        <v>1388564.88</v>
      </c>
      <c r="I30" s="5">
        <f t="shared" si="8"/>
        <v>-486761.53</v>
      </c>
      <c r="K30" s="7"/>
      <c r="L30" s="8"/>
      <c r="M30" s="8"/>
      <c r="N30" s="8"/>
      <c r="O30" s="8"/>
      <c r="P30" s="8"/>
      <c r="Q30" s="8"/>
    </row>
    <row r="31" spans="1:17" ht="14.4" customHeight="1" x14ac:dyDescent="0.3">
      <c r="A31" s="16" t="s">
        <v>34</v>
      </c>
      <c r="B31" s="14"/>
      <c r="C31" s="15"/>
      <c r="D31" s="5">
        <v>0</v>
      </c>
      <c r="E31" s="5">
        <v>0</v>
      </c>
      <c r="F31" s="5">
        <f t="shared" si="7"/>
        <v>0</v>
      </c>
      <c r="G31" s="5">
        <v>0</v>
      </c>
      <c r="H31" s="5">
        <v>0</v>
      </c>
      <c r="I31" s="5">
        <f t="shared" si="8"/>
        <v>0</v>
      </c>
      <c r="K31" s="7"/>
      <c r="L31" s="8"/>
      <c r="M31" s="8"/>
      <c r="N31" s="8"/>
      <c r="O31" s="8"/>
      <c r="P31" s="8"/>
      <c r="Q31" s="8"/>
    </row>
    <row r="32" spans="1:17" ht="14.4" customHeight="1" x14ac:dyDescent="0.3">
      <c r="A32" s="16" t="s">
        <v>35</v>
      </c>
      <c r="B32" s="14"/>
      <c r="C32" s="15"/>
      <c r="D32" s="5">
        <v>0</v>
      </c>
      <c r="E32" s="5">
        <v>0</v>
      </c>
      <c r="F32" s="5">
        <f t="shared" si="7"/>
        <v>0</v>
      </c>
      <c r="G32" s="5">
        <v>0</v>
      </c>
      <c r="H32" s="5">
        <v>0</v>
      </c>
      <c r="I32" s="5">
        <f t="shared" si="8"/>
        <v>0</v>
      </c>
      <c r="K32" s="7"/>
      <c r="L32" s="8"/>
      <c r="M32" s="8"/>
      <c r="N32" s="8"/>
      <c r="O32" s="8"/>
      <c r="P32" s="8"/>
      <c r="Q32" s="8"/>
    </row>
    <row r="33" spans="1:17" ht="14.4" customHeight="1" x14ac:dyDescent="0.3">
      <c r="A33" s="16" t="s">
        <v>36</v>
      </c>
      <c r="B33" s="14"/>
      <c r="C33" s="15"/>
      <c r="D33" s="5">
        <v>0</v>
      </c>
      <c r="E33" s="5">
        <v>0</v>
      </c>
      <c r="F33" s="5">
        <f t="shared" si="7"/>
        <v>0</v>
      </c>
      <c r="G33" s="5">
        <v>0</v>
      </c>
      <c r="H33" s="5">
        <v>0</v>
      </c>
      <c r="I33" s="5">
        <f t="shared" si="8"/>
        <v>0</v>
      </c>
      <c r="K33" s="7"/>
      <c r="L33" s="8"/>
      <c r="M33" s="8"/>
      <c r="N33" s="8"/>
      <c r="O33" s="8"/>
      <c r="P33" s="8"/>
      <c r="Q33" s="8"/>
    </row>
    <row r="34" spans="1:17" ht="14.4" customHeight="1" x14ac:dyDescent="0.3">
      <c r="A34" s="16" t="s">
        <v>37</v>
      </c>
      <c r="B34" s="14"/>
      <c r="C34" s="15"/>
      <c r="D34" s="5">
        <v>0</v>
      </c>
      <c r="E34" s="5">
        <v>0</v>
      </c>
      <c r="F34" s="5">
        <f t="shared" si="7"/>
        <v>0</v>
      </c>
      <c r="G34" s="5">
        <v>0</v>
      </c>
      <c r="H34" s="5">
        <v>0</v>
      </c>
      <c r="I34" s="5">
        <f t="shared" si="8"/>
        <v>0</v>
      </c>
      <c r="K34" s="7"/>
      <c r="L34" s="8"/>
      <c r="M34" s="8"/>
      <c r="N34" s="8"/>
      <c r="O34" s="8"/>
      <c r="P34" s="8"/>
      <c r="Q34" s="8"/>
    </row>
    <row r="35" spans="1:17" ht="14.4" customHeight="1" x14ac:dyDescent="0.3">
      <c r="A35" s="16" t="s">
        <v>38</v>
      </c>
      <c r="B35" s="14"/>
      <c r="C35" s="15"/>
      <c r="D35" s="5">
        <v>247700</v>
      </c>
      <c r="E35" s="5">
        <v>-40706.82</v>
      </c>
      <c r="F35" s="5">
        <f t="shared" si="7"/>
        <v>206993.18</v>
      </c>
      <c r="G35" s="5">
        <v>608657.51</v>
      </c>
      <c r="H35" s="5">
        <v>600241.1</v>
      </c>
      <c r="I35" s="5">
        <f t="shared" si="8"/>
        <v>-401664.33</v>
      </c>
      <c r="K35" s="7"/>
      <c r="L35" s="8"/>
      <c r="M35" s="8"/>
      <c r="N35" s="8"/>
      <c r="O35" s="8"/>
      <c r="P35" s="8"/>
      <c r="Q35" s="8"/>
    </row>
    <row r="36" spans="1:17" ht="14.4" customHeight="1" x14ac:dyDescent="0.3">
      <c r="A36" s="16" t="s">
        <v>39</v>
      </c>
      <c r="B36" s="14"/>
      <c r="C36" s="15"/>
      <c r="D36" s="5">
        <v>0</v>
      </c>
      <c r="E36" s="5">
        <v>0</v>
      </c>
      <c r="F36" s="5">
        <f t="shared" si="7"/>
        <v>0</v>
      </c>
      <c r="G36" s="5">
        <v>0</v>
      </c>
      <c r="H36" s="5">
        <v>0</v>
      </c>
      <c r="I36" s="5">
        <f t="shared" si="8"/>
        <v>0</v>
      </c>
      <c r="K36" s="7"/>
      <c r="L36" s="8"/>
      <c r="M36" s="8"/>
      <c r="N36" s="8"/>
      <c r="O36" s="8"/>
      <c r="P36" s="8"/>
      <c r="Q36" s="8"/>
    </row>
    <row r="37" spans="1:17" ht="14.4" customHeight="1" x14ac:dyDescent="0.3">
      <c r="A37" s="16" t="s">
        <v>40</v>
      </c>
      <c r="B37" s="14"/>
      <c r="C37" s="15"/>
      <c r="D37" s="5">
        <v>0</v>
      </c>
      <c r="E37" s="5">
        <v>0</v>
      </c>
      <c r="F37" s="5">
        <f t="shared" si="7"/>
        <v>0</v>
      </c>
      <c r="G37" s="5">
        <v>0</v>
      </c>
      <c r="H37" s="5">
        <v>0</v>
      </c>
      <c r="I37" s="5">
        <f t="shared" si="8"/>
        <v>0</v>
      </c>
      <c r="K37" s="7"/>
      <c r="L37" s="8"/>
      <c r="M37" s="8"/>
      <c r="N37" s="8"/>
      <c r="O37" s="8"/>
      <c r="P37" s="8"/>
      <c r="Q37" s="8"/>
    </row>
    <row r="38" spans="1:17" x14ac:dyDescent="0.3">
      <c r="A38" s="16"/>
      <c r="B38" s="14"/>
      <c r="C38" s="15"/>
      <c r="D38" s="5"/>
      <c r="E38" s="5"/>
      <c r="F38" s="5"/>
      <c r="G38" s="5"/>
      <c r="H38" s="5"/>
      <c r="I38" s="5"/>
    </row>
    <row r="39" spans="1:17" ht="14.4" customHeight="1" x14ac:dyDescent="0.3">
      <c r="A39" s="13" t="s">
        <v>41</v>
      </c>
      <c r="B39" s="14"/>
      <c r="C39" s="15"/>
      <c r="D39" s="6">
        <f t="shared" ref="D39:I39" si="9">SUM(D40:D43)</f>
        <v>0</v>
      </c>
      <c r="E39" s="6">
        <f t="shared" si="9"/>
        <v>0</v>
      </c>
      <c r="F39" s="6">
        <f t="shared" si="9"/>
        <v>0</v>
      </c>
      <c r="G39" s="6">
        <f t="shared" si="9"/>
        <v>0</v>
      </c>
      <c r="H39" s="6">
        <f t="shared" si="9"/>
        <v>0</v>
      </c>
      <c r="I39" s="6">
        <f t="shared" si="9"/>
        <v>0</v>
      </c>
    </row>
    <row r="40" spans="1:17" ht="28.95" customHeight="1" x14ac:dyDescent="0.3">
      <c r="A40" s="16" t="s">
        <v>42</v>
      </c>
      <c r="B40" s="14"/>
      <c r="C40" s="15"/>
      <c r="D40" s="5">
        <v>0</v>
      </c>
      <c r="E40" s="5">
        <v>0</v>
      </c>
      <c r="F40" s="5">
        <f>+D40+E40</f>
        <v>0</v>
      </c>
      <c r="G40" s="5">
        <v>0</v>
      </c>
      <c r="H40" s="5">
        <v>0</v>
      </c>
      <c r="I40" s="5">
        <f t="shared" ref="I40:I43" si="10">+F40-G40</f>
        <v>0</v>
      </c>
      <c r="K40" s="7"/>
      <c r="L40" s="8"/>
      <c r="M40" s="8"/>
      <c r="N40" s="8"/>
      <c r="O40" s="8"/>
      <c r="P40" s="8"/>
      <c r="Q40" s="8"/>
    </row>
    <row r="41" spans="1:17" ht="28.95" customHeight="1" x14ac:dyDescent="0.3">
      <c r="A41" s="16" t="s">
        <v>43</v>
      </c>
      <c r="B41" s="14"/>
      <c r="C41" s="15"/>
      <c r="D41" s="5">
        <v>0</v>
      </c>
      <c r="E41" s="5">
        <v>0</v>
      </c>
      <c r="F41" s="5">
        <f>+D41+E41</f>
        <v>0</v>
      </c>
      <c r="G41" s="5">
        <v>0</v>
      </c>
      <c r="H41" s="5">
        <v>0</v>
      </c>
      <c r="I41" s="5">
        <f t="shared" si="10"/>
        <v>0</v>
      </c>
      <c r="K41" s="7"/>
      <c r="L41" s="8"/>
      <c r="M41" s="8"/>
      <c r="N41" s="8"/>
      <c r="O41" s="8"/>
      <c r="P41" s="8"/>
      <c r="Q41" s="8"/>
    </row>
    <row r="42" spans="1:17" ht="14.4" customHeight="1" x14ac:dyDescent="0.3">
      <c r="A42" s="16" t="s">
        <v>44</v>
      </c>
      <c r="B42" s="14"/>
      <c r="C42" s="15"/>
      <c r="D42" s="5">
        <v>0</v>
      </c>
      <c r="E42" s="5">
        <v>0</v>
      </c>
      <c r="F42" s="5">
        <f>+D42+E42</f>
        <v>0</v>
      </c>
      <c r="G42" s="5">
        <v>0</v>
      </c>
      <c r="H42" s="5">
        <v>0</v>
      </c>
      <c r="I42" s="5">
        <f t="shared" si="10"/>
        <v>0</v>
      </c>
      <c r="K42" s="7"/>
      <c r="L42" s="8"/>
      <c r="M42" s="8"/>
      <c r="N42" s="8"/>
      <c r="O42" s="8"/>
      <c r="P42" s="8"/>
      <c r="Q42" s="8"/>
    </row>
    <row r="43" spans="1:17" ht="14.4" customHeight="1" x14ac:dyDescent="0.3">
      <c r="A43" s="16" t="s">
        <v>45</v>
      </c>
      <c r="B43" s="14"/>
      <c r="C43" s="15"/>
      <c r="D43" s="5">
        <v>0</v>
      </c>
      <c r="E43" s="5">
        <v>0</v>
      </c>
      <c r="F43" s="5">
        <f>+D43+E43</f>
        <v>0</v>
      </c>
      <c r="G43" s="5">
        <v>0</v>
      </c>
      <c r="H43" s="5">
        <v>0</v>
      </c>
      <c r="I43" s="5">
        <f t="shared" si="10"/>
        <v>0</v>
      </c>
      <c r="K43" s="7"/>
      <c r="L43" s="8"/>
      <c r="M43" s="8"/>
      <c r="N43" s="8"/>
      <c r="O43" s="8"/>
      <c r="P43" s="8"/>
      <c r="Q43" s="8"/>
    </row>
    <row r="44" spans="1:17" x14ac:dyDescent="0.3">
      <c r="A44" s="17" t="s">
        <v>46</v>
      </c>
      <c r="B44" s="18"/>
      <c r="C44" s="19"/>
      <c r="D44" s="10">
        <f t="shared" ref="D44:I44" si="11">+D39+D28+D19+D9</f>
        <v>50089052</v>
      </c>
      <c r="E44" s="10">
        <f t="shared" si="11"/>
        <v>-4686233.1399999987</v>
      </c>
      <c r="F44" s="10">
        <f t="shared" si="11"/>
        <v>45402818.860000007</v>
      </c>
      <c r="G44" s="10">
        <f t="shared" si="11"/>
        <v>56941041.619999997</v>
      </c>
      <c r="H44" s="10">
        <f t="shared" si="11"/>
        <v>54593099.370000005</v>
      </c>
      <c r="I44" s="10">
        <f t="shared" si="11"/>
        <v>-11538222.760000002</v>
      </c>
      <c r="J44" s="9"/>
    </row>
    <row r="45" spans="1:17" x14ac:dyDescent="0.3">
      <c r="A45" s="11"/>
      <c r="B45" s="12"/>
      <c r="C45" s="12"/>
      <c r="D45" s="12"/>
      <c r="E45" s="12"/>
      <c r="F45" s="12"/>
      <c r="G45" s="12"/>
      <c r="H45" s="12"/>
      <c r="I45" s="12"/>
    </row>
  </sheetData>
  <mergeCells count="43"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4:C44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2015-11-13T16:43:02Z</dcterms:created>
  <dcterms:modified xsi:type="dcterms:W3CDTF">2016-10-28T18:49:20Z</dcterms:modified>
</cp:coreProperties>
</file>