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waldo\Desktop\"/>
    </mc:Choice>
  </mc:AlternateContent>
  <bookViews>
    <workbookView xWindow="0" yWindow="0" windowWidth="24000" windowHeight="88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1" l="1"/>
  <c r="K53" i="1" s="1"/>
  <c r="K51" i="1"/>
  <c r="K50" i="1"/>
  <c r="K49" i="1"/>
  <c r="K48" i="1"/>
  <c r="K46" i="1"/>
  <c r="K45" i="1"/>
  <c r="K44" i="1"/>
  <c r="K43" i="1"/>
  <c r="K42" i="1"/>
  <c r="K41" i="1"/>
  <c r="K40" i="1"/>
  <c r="K39" i="1"/>
  <c r="K38" i="1"/>
  <c r="K36" i="1"/>
  <c r="K35" i="1"/>
  <c r="K34" i="1"/>
  <c r="K33" i="1"/>
  <c r="K32" i="1" s="1"/>
  <c r="K31" i="1"/>
  <c r="K30" i="1"/>
  <c r="K29" i="1"/>
  <c r="K28" i="1"/>
  <c r="K27" i="1"/>
  <c r="K26" i="1"/>
  <c r="K25" i="1"/>
  <c r="K24" i="1"/>
  <c r="K23" i="1"/>
  <c r="K21" i="1"/>
  <c r="K20" i="1"/>
  <c r="K19" i="1"/>
  <c r="K18" i="1"/>
  <c r="K17" i="1"/>
  <c r="K16" i="1"/>
  <c r="K15" i="1"/>
  <c r="K14" i="1"/>
  <c r="K13" i="1"/>
  <c r="K11" i="1"/>
  <c r="K10" i="1"/>
  <c r="K9" i="1"/>
  <c r="K8" i="1"/>
  <c r="K7" i="1"/>
  <c r="K6" i="1"/>
  <c r="K5" i="1" s="1"/>
  <c r="D54" i="1"/>
  <c r="D53" i="1" s="1"/>
  <c r="D51" i="1"/>
  <c r="D50" i="1"/>
  <c r="D49" i="1"/>
  <c r="D48" i="1"/>
  <c r="D46" i="1"/>
  <c r="D45" i="1"/>
  <c r="D44" i="1"/>
  <c r="D43" i="1"/>
  <c r="D42" i="1"/>
  <c r="D41" i="1"/>
  <c r="D40" i="1"/>
  <c r="D39" i="1"/>
  <c r="D38" i="1"/>
  <c r="D36" i="1"/>
  <c r="D35" i="1"/>
  <c r="D34" i="1"/>
  <c r="D33" i="1"/>
  <c r="D31" i="1"/>
  <c r="D30" i="1"/>
  <c r="D29" i="1"/>
  <c r="D28" i="1"/>
  <c r="D27" i="1"/>
  <c r="D26" i="1"/>
  <c r="D25" i="1"/>
  <c r="D24" i="1"/>
  <c r="D22" i="1" s="1"/>
  <c r="D23" i="1"/>
  <c r="D21" i="1"/>
  <c r="D20" i="1"/>
  <c r="D19" i="1"/>
  <c r="D18" i="1"/>
  <c r="D17" i="1"/>
  <c r="D16" i="1"/>
  <c r="D15" i="1"/>
  <c r="D12" i="1" s="1"/>
  <c r="D14" i="1"/>
  <c r="D13" i="1"/>
  <c r="D11" i="1"/>
  <c r="D10" i="1"/>
  <c r="D9" i="1"/>
  <c r="D8" i="1"/>
  <c r="D7" i="1"/>
  <c r="D6" i="1"/>
  <c r="K12" i="1" l="1"/>
  <c r="K37" i="1"/>
  <c r="K22" i="1"/>
  <c r="K56" i="1" s="1"/>
  <c r="K47" i="1"/>
  <c r="D5" i="1"/>
  <c r="D47" i="1"/>
  <c r="D37" i="1"/>
  <c r="D32" i="1"/>
  <c r="D56" i="1" l="1"/>
</calcChain>
</file>

<file path=xl/sharedStrings.xml><?xml version="1.0" encoding="utf-8"?>
<sst xmlns="http://schemas.openxmlformats.org/spreadsheetml/2006/main" count="67" uniqueCount="67">
  <si>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</si>
  <si>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</si>
  <si>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</si>
  <si>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</si>
  <si>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</si>
  <si>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</si>
  <si>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</si>
  <si>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</si>
  <si>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</si>
  <si>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</si>
  <si>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</si>
  <si>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</si>
  <si>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</si>
  <si>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</si>
  <si>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</si>
  <si>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</si>
  <si>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</si>
  <si>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</si>
  <si>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</si>
  <si>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</si>
  <si>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</si>
  <si>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</si>
  <si>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</si>
  <si>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</si>
  <si>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</si>
  <si>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</si>
  <si>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</si>
  <si>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BIENES INMUEBLES, INFRAESTRUCTURA Y CONSTRUCCIONES EN PROCESO</t>
  </si>
  <si>
    <t>EDIFICACIÓN NO HABITACIONAL EN PROCESO</t>
  </si>
  <si>
    <t>CONSTRUCCIÓN DE OBRAS PARA EL ABASTECIMIENTO DE AGUA, PETRÓLEO, GAS, ELECTRICIDAD Y TELECOMUNICACIONES EN PROCESO</t>
  </si>
  <si>
    <t>DIVISION DE TERRENOS Y CONSTRUCCION DE OBRAS DE URBANIZACION</t>
  </si>
  <si>
    <t>CONSTRUCCION DE VIAS DE COMUNICACIÓN EN PROCESO</t>
  </si>
  <si>
    <t>BIENES MUEBLES</t>
  </si>
  <si>
    <t>MUEBLES DE OFICINA Y ESTANTERÍA</t>
  </si>
  <si>
    <t>EQUIPO DE CÓMPUTO Y DE TECNOLOGÍAS DE LA INFORMACIÓN</t>
  </si>
  <si>
    <t>OTROS MOBILIARIOS Y EQUIPOS DE ADMINISTRACIÓN</t>
  </si>
  <si>
    <t>EQUIPOS Y APARATOS AUDIOVISUALES</t>
  </si>
  <si>
    <t>OTRO MOBILIARIO Y EQUIPO EDUCACIONAL Y RECREATIVO</t>
  </si>
  <si>
    <t>AUTOMÓVILES Y CAMIONES</t>
  </si>
  <si>
    <t>EQUIPO DE COMUNICACIÓN Y TELECOMUNICACIÓN</t>
  </si>
  <si>
    <t>HERRAMIENTAS Y MÁQUINAS-HERRAMIENTA</t>
  </si>
  <si>
    <t>OTROS EQUIPOS</t>
  </si>
  <si>
    <t>TRANSFERENCIAS, ASIGNACIONES, SUBSIDIOS Y OTRAS AYUDAS</t>
  </si>
  <si>
    <t>TRANSFERENCIAS INTERNAS Y ASIGNACIONES AL SECTOR PÚBLICO</t>
  </si>
  <si>
    <t>SUBSIDIOS Y SUBVENCIONES</t>
  </si>
  <si>
    <t>AYUDAS SOCIALES</t>
  </si>
  <si>
    <t>PENSIONES Y JUBILACIONES</t>
  </si>
  <si>
    <t>INVERSION PUBLICA</t>
  </si>
  <si>
    <t>INTERESES, COMISIONES Y OTROS GASTOS DE LA DEUDA PÚBLICA</t>
  </si>
  <si>
    <t>INTERESES DE LA DEUDA PÚBLICA INTERNA</t>
  </si>
  <si>
    <t>TOTAL DE EGRESOS</t>
  </si>
  <si>
    <t>Entidad Federativa/Municipio</t>
  </si>
  <si>
    <t>Calendario de Presupuesto de Egresos del Ejercicio Fiscal XXXX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</si>
  <si>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</si>
  <si>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</si>
  <si>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</si>
  <si>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</si>
  <si>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</si>
  <si>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</si>
  <si>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</si>
  <si>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</si>
  <si>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</si>
  <si>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</si>
  <si>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</si>
  <si>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</si>
  <si>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ANUAL</t>
  </si>
  <si>
    <t>868543..54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</si>
</sst>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/>
    <xf numFmtId="0" fontId="0" fillId="0" borderId="1" xfId="0" applyFont="1" applyBorder="1"/>
    <xf numFmtId="0" fontId="0" fillId="0" borderId="1" xfId="0" applyFont="1" applyFill="1" applyBorder="1"/>
    <xf numFmtId="0" fontId="4" fillId="0" borderId="1" xfId="1" applyNumberFormat="1" applyFont="1" applyBorder="1"/>
    <xf numFmtId="0" fontId="0" fillId="0" borderId="1" xfId="0" applyNumberFormat="1" applyFont="1" applyBorder="1"/>
    <xf numFmtId="0" fontId="1" fillId="0" borderId="1" xfId="1" applyNumberFormat="1" applyFont="1" applyBorder="1"/>
    <xf numFmtId="0" fontId="3" fillId="0" borderId="1" xfId="1" applyNumberFormat="1" applyFont="1" applyBorder="1"/>
    <xf numFmtId="0" fontId="2" fillId="0" borderId="1" xfId="0" applyNumberFormat="1" applyFont="1" applyBorder="1"/>
    <xf numFmtId="0" fontId="2" fillId="0" borderId="1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waldo/Downloads/SIIF%20TRIMESTRALES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TRIM"/>
      <sheetName val="2 TRIM"/>
      <sheetName val="3 TRIM"/>
      <sheetName val="GASTOS Y OTRAS PERDIDAS"/>
      <sheetName val="INGRESOS"/>
      <sheetName val="Hoja3"/>
      <sheetName val="Hoja1"/>
    </sheetNames>
    <sheetDataSet>
      <sheetData sheetId="0"/>
      <sheetData sheetId="1"/>
      <sheetData sheetId="2"/>
      <sheetData sheetId="3">
        <row r="4">
          <cell r="E4">
            <v>5130010.09</v>
          </cell>
          <cell r="AF4">
            <v>5770374.5</v>
          </cell>
        </row>
        <row r="8">
          <cell r="E8">
            <v>0</v>
          </cell>
          <cell r="AF8">
            <v>0</v>
          </cell>
        </row>
        <row r="11">
          <cell r="E11">
            <v>107826.7</v>
          </cell>
          <cell r="AF11">
            <v>129351.6</v>
          </cell>
        </row>
        <row r="15">
          <cell r="E15">
            <v>444050.21</v>
          </cell>
          <cell r="AF15">
            <v>481989.45</v>
          </cell>
        </row>
        <row r="17">
          <cell r="E17">
            <v>389362.74</v>
          </cell>
          <cell r="AF17">
            <v>105990</v>
          </cell>
        </row>
        <row r="23">
          <cell r="E23">
            <v>34469.300000000003</v>
          </cell>
          <cell r="AF23">
            <v>47762.3</v>
          </cell>
        </row>
        <row r="27">
          <cell r="E27">
            <v>174874.88</v>
          </cell>
          <cell r="AF27">
            <v>60030.400000000009</v>
          </cell>
        </row>
        <row r="33">
          <cell r="E33">
            <v>63216.49</v>
          </cell>
          <cell r="AF33">
            <v>16560.940000000002</v>
          </cell>
        </row>
        <row r="39">
          <cell r="E39">
            <v>0</v>
          </cell>
          <cell r="AF39">
            <v>0</v>
          </cell>
        </row>
        <row r="42">
          <cell r="E42">
            <v>2276</v>
          </cell>
          <cell r="AF42">
            <v>7912.5</v>
          </cell>
        </row>
        <row r="50">
          <cell r="E50">
            <v>800</v>
          </cell>
          <cell r="AF50">
            <v>0</v>
          </cell>
        </row>
        <row r="54">
          <cell r="E54">
            <v>490600</v>
          </cell>
          <cell r="AF54">
            <v>1005111.62</v>
          </cell>
        </row>
        <row r="58">
          <cell r="E58">
            <v>79740.28</v>
          </cell>
          <cell r="AF58">
            <v>0</v>
          </cell>
        </row>
        <row r="62">
          <cell r="E62">
            <v>0</v>
          </cell>
          <cell r="AF62">
            <v>282498.17</v>
          </cell>
        </row>
        <row r="65">
          <cell r="E65">
            <v>39214.959999999999</v>
          </cell>
          <cell r="AF65">
            <v>3651.0099999999998</v>
          </cell>
        </row>
        <row r="74">
          <cell r="E74">
            <v>1486094.07</v>
          </cell>
          <cell r="AF74">
            <v>1187321.2400000002</v>
          </cell>
        </row>
        <row r="83">
          <cell r="E83">
            <v>33930.720000000001</v>
          </cell>
          <cell r="AF83">
            <v>38020.300000000003</v>
          </cell>
        </row>
        <row r="89">
          <cell r="E89">
            <v>55039.68</v>
          </cell>
          <cell r="AF89">
            <v>419104.89</v>
          </cell>
        </row>
        <row r="99">
          <cell r="E99">
            <v>1582.24</v>
          </cell>
          <cell r="AF99">
            <v>2764.28</v>
          </cell>
        </row>
        <row r="103">
          <cell r="E103">
            <v>20415.27</v>
          </cell>
          <cell r="AF103">
            <v>239611.84000000003</v>
          </cell>
        </row>
        <row r="111">
          <cell r="E111">
            <v>69309.08</v>
          </cell>
          <cell r="AF111">
            <v>90539.4</v>
          </cell>
        </row>
        <row r="117">
          <cell r="E117">
            <v>44692.08</v>
          </cell>
          <cell r="AF117">
            <v>79837.06</v>
          </cell>
        </row>
        <row r="122">
          <cell r="E122">
            <v>43981.61</v>
          </cell>
          <cell r="AF122">
            <v>9263.91</v>
          </cell>
        </row>
        <row r="125">
          <cell r="E125">
            <v>0</v>
          </cell>
          <cell r="AF125">
            <v>2720</v>
          </cell>
        </row>
        <row r="130">
          <cell r="AF130">
            <v>3742794.64</v>
          </cell>
        </row>
        <row r="132">
          <cell r="E132">
            <v>0</v>
          </cell>
          <cell r="AF132">
            <v>0</v>
          </cell>
        </row>
        <row r="136">
          <cell r="E136">
            <v>0</v>
          </cell>
          <cell r="AF136">
            <v>0</v>
          </cell>
        </row>
        <row r="139">
          <cell r="E139">
            <v>0</v>
          </cell>
        </row>
        <row r="142">
          <cell r="E142">
            <v>0</v>
          </cell>
          <cell r="AF142">
            <v>0</v>
          </cell>
        </row>
        <row r="146">
          <cell r="E146">
            <v>17400</v>
          </cell>
          <cell r="AF146">
            <v>3155.2</v>
          </cell>
        </row>
        <row r="150">
          <cell r="E150">
            <v>0</v>
          </cell>
          <cell r="AF150">
            <v>12667.2</v>
          </cell>
        </row>
        <row r="152">
          <cell r="E152">
            <v>2494</v>
          </cell>
          <cell r="AF152">
            <v>0</v>
          </cell>
        </row>
        <row r="154">
          <cell r="E154">
            <v>0</v>
          </cell>
          <cell r="AF154">
            <v>0</v>
          </cell>
        </row>
        <row r="160">
          <cell r="E160">
            <v>0</v>
          </cell>
          <cell r="AF160">
            <v>0</v>
          </cell>
        </row>
        <row r="166">
          <cell r="E166">
            <v>0</v>
          </cell>
          <cell r="AF166">
            <v>69071.34</v>
          </cell>
        </row>
        <row r="190">
          <cell r="E190">
            <v>0</v>
          </cell>
          <cell r="AF190">
            <v>0</v>
          </cell>
        </row>
        <row r="194">
          <cell r="E194">
            <v>0</v>
          </cell>
          <cell r="AF194">
            <v>0</v>
          </cell>
        </row>
        <row r="196">
          <cell r="E196">
            <v>0</v>
          </cell>
          <cell r="AF196">
            <v>0</v>
          </cell>
        </row>
        <row r="221">
          <cell r="E221">
            <v>0</v>
          </cell>
          <cell r="AF221">
            <v>42900</v>
          </cell>
        </row>
        <row r="234">
          <cell r="E234">
            <v>593025.4</v>
          </cell>
          <cell r="AF234">
            <v>1214906.68</v>
          </cell>
        </row>
        <row r="242">
          <cell r="E242">
            <v>35261.4</v>
          </cell>
          <cell r="AF242">
            <v>1160066.8799999999</v>
          </cell>
        </row>
        <row r="252">
          <cell r="E252">
            <v>231496.6</v>
          </cell>
          <cell r="AF252">
            <v>531672.80000000005</v>
          </cell>
        </row>
        <row r="300">
          <cell r="AF300">
            <v>242804.34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topLeftCell="C46" workbookViewId="0">
      <selection activeCell="C56" sqref="C56"/>
    </sheetView>
  </sheetViews>
  <sheetFormatPr baseColWidth="10" defaultRowHeight="15" x14ac:dyDescent="0.25"/>
  <cols>
    <col min="2" max="2" width="80.140625" customWidth="1"/>
    <col min="3" max="3" width="19.7109375" customWidth="1"/>
    <col min="4" max="4" width="14.85546875" customWidth="1"/>
    <col min="5" max="5" width="15.140625" bestFit="1" customWidth="1"/>
    <col min="6" max="6" width="14.140625" customWidth="1"/>
    <col min="11" max="11" width="14.28515625" customWidth="1"/>
    <col min="12" max="12" width="12.85546875" customWidth="1"/>
  </cols>
  <sheetData>
    <row r="1" spans="1:15" x14ac:dyDescent="0.25">
      <c r="A1" s="5" t="s">
        <v>51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x14ac:dyDescent="0.25">
      <c r="A2" s="8" t="s">
        <v>52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</row>
    <row r="4" spans="1:15" x14ac:dyDescent="0.25">
      <c r="A4" s="1"/>
      <c r="B4" s="1"/>
      <c r="C4" s="1" t="s">
        <v>65</v>
      </c>
      <c r="D4" s="13" t="s">
        <v>53</v>
      </c>
      <c r="E4" s="13" t="s">
        <v>54</v>
      </c>
      <c r="F4" s="13" t="s">
        <v>55</v>
      </c>
      <c r="G4" s="13" t="s">
        <v>56</v>
      </c>
      <c r="H4" s="13" t="s">
        <v>57</v>
      </c>
      <c r="I4" s="13" t="s">
        <v>58</v>
      </c>
      <c r="J4" s="13" t="s">
        <v>59</v>
      </c>
      <c r="K4" s="13" t="s">
        <v>60</v>
      </c>
      <c r="L4" s="13" t="s">
        <v>61</v>
      </c>
      <c r="M4" s="13" t="s">
        <v>62</v>
      </c>
      <c r="N4" s="13" t="s">
        <v>63</v>
      </c>
      <c r="O4" s="14" t="s">
        <v>64</v>
      </c>
    </row>
    <row r="5" spans="1:15" x14ac:dyDescent="0.25">
      <c r="A5" s="2" t="s">
        <v>0</v>
      </c>
      <c r="B5" s="1"/>
      <c r="C5" s="11">
        <v>89165455.75</v>
      </c>
      <c r="D5" s="18">
        <f>SUM(D6:D11)</f>
        <v>6105719.04</v>
      </c>
      <c r="E5" s="19">
        <v>5880272.4099999992</v>
      </c>
      <c r="F5" s="18">
        <v>6277385.0999999996</v>
      </c>
      <c r="G5" s="19">
        <v>6292314.8400000008</v>
      </c>
      <c r="H5" s="19">
        <v>6244316.2400000002</v>
      </c>
      <c r="I5" s="19">
        <v>6227691.0800000001</v>
      </c>
      <c r="J5" s="19">
        <v>6206657.1600000001</v>
      </c>
      <c r="K5" s="18">
        <f>SUM(K6:K11)</f>
        <v>6535467.8499999996</v>
      </c>
      <c r="L5" s="19">
        <v>6211336.5699999994</v>
      </c>
      <c r="M5" s="13"/>
      <c r="N5" s="13"/>
      <c r="O5" s="13"/>
    </row>
    <row r="6" spans="1:15" x14ac:dyDescent="0.25">
      <c r="A6" s="2"/>
      <c r="B6" s="1" t="s">
        <v>1</v>
      </c>
      <c r="C6" s="1">
        <v>65660683.130000003</v>
      </c>
      <c r="D6" s="17">
        <f>'[1]GASTOS Y OTRAS PERDIDAS'!$E$4</f>
        <v>5130010.09</v>
      </c>
      <c r="E6" s="16">
        <v>4932134</v>
      </c>
      <c r="F6" s="17">
        <v>5227059.58</v>
      </c>
      <c r="G6" s="16">
        <v>5207379.4000000004</v>
      </c>
      <c r="H6" s="16">
        <v>5167357.4000000004</v>
      </c>
      <c r="I6" s="16">
        <v>5179963.7</v>
      </c>
      <c r="J6" s="16">
        <v>5253991.7</v>
      </c>
      <c r="K6" s="17">
        <f>'[1]GASTOS Y OTRAS PERDIDAS'!$AF$4</f>
        <v>5770374.5</v>
      </c>
      <c r="L6" s="16">
        <v>5183949.7</v>
      </c>
      <c r="M6" s="13"/>
      <c r="N6" s="13"/>
      <c r="O6" s="13"/>
    </row>
    <row r="7" spans="1:15" x14ac:dyDescent="0.25">
      <c r="A7" s="2"/>
      <c r="B7" s="1" t="s">
        <v>2</v>
      </c>
      <c r="C7" s="1">
        <v>912713.63</v>
      </c>
      <c r="D7" s="16">
        <f>'[1]GASTOS Y OTRAS PERDIDAS'!$E$8</f>
        <v>0</v>
      </c>
      <c r="E7" s="16">
        <v>10944.02</v>
      </c>
      <c r="F7" s="16">
        <v>0</v>
      </c>
      <c r="G7" s="16">
        <v>17000.28</v>
      </c>
      <c r="H7" s="16">
        <v>0</v>
      </c>
      <c r="I7" s="16">
        <v>0</v>
      </c>
      <c r="J7" s="16">
        <v>0</v>
      </c>
      <c r="K7" s="16">
        <f>'[1]GASTOS Y OTRAS PERDIDAS'!$AF$8</f>
        <v>0</v>
      </c>
      <c r="L7" s="16">
        <v>0</v>
      </c>
      <c r="M7" s="13"/>
      <c r="N7" s="13"/>
      <c r="O7" s="13"/>
    </row>
    <row r="8" spans="1:15" x14ac:dyDescent="0.25">
      <c r="A8" s="2"/>
      <c r="B8" s="1" t="s">
        <v>3</v>
      </c>
      <c r="C8" s="1">
        <v>9639668.75</v>
      </c>
      <c r="D8" s="17">
        <f>'[1]GASTOS Y OTRAS PERDIDAS'!$E$11</f>
        <v>107826.7</v>
      </c>
      <c r="E8" s="16">
        <v>126605.1</v>
      </c>
      <c r="F8" s="17">
        <v>224204</v>
      </c>
      <c r="G8" s="16">
        <v>287395.20000000001</v>
      </c>
      <c r="H8" s="16">
        <v>247466.4</v>
      </c>
      <c r="I8" s="16">
        <v>216530</v>
      </c>
      <c r="J8" s="16">
        <v>200209.3</v>
      </c>
      <c r="K8" s="17">
        <f>'[1]GASTOS Y OTRAS PERDIDAS'!$AF$11</f>
        <v>129351.6</v>
      </c>
      <c r="L8" s="16">
        <v>197531.6</v>
      </c>
      <c r="M8" s="13"/>
      <c r="N8" s="13"/>
      <c r="O8" s="13"/>
    </row>
    <row r="9" spans="1:15" x14ac:dyDescent="0.25">
      <c r="A9" s="2"/>
      <c r="B9" s="1" t="s">
        <v>4</v>
      </c>
      <c r="C9" s="1">
        <v>8976322.1500000004</v>
      </c>
      <c r="D9" s="17">
        <f>'[1]GASTOS Y OTRAS PERDIDAS'!$E$15</f>
        <v>444050.21</v>
      </c>
      <c r="E9" s="16">
        <v>441928.59</v>
      </c>
      <c r="F9" s="17">
        <v>463550.42</v>
      </c>
      <c r="G9" s="16">
        <v>475971.76</v>
      </c>
      <c r="H9" s="16">
        <v>473686.34</v>
      </c>
      <c r="I9" s="16">
        <v>475245.38</v>
      </c>
      <c r="J9" s="16">
        <v>481395.79</v>
      </c>
      <c r="K9" s="17">
        <f>'[1]GASTOS Y OTRAS PERDIDAS'!$AF$15</f>
        <v>481989.45</v>
      </c>
      <c r="L9" s="16">
        <v>480643.67</v>
      </c>
      <c r="M9" s="13"/>
      <c r="N9" s="13"/>
      <c r="O9" s="13"/>
    </row>
    <row r="10" spans="1:15" x14ac:dyDescent="0.25">
      <c r="A10" s="2"/>
      <c r="B10" s="3" t="s">
        <v>5</v>
      </c>
      <c r="C10" s="3">
        <v>2202281.54</v>
      </c>
      <c r="D10" s="17">
        <f>'[1]GASTOS Y OTRAS PERDIDAS'!$E$17</f>
        <v>389362.74</v>
      </c>
      <c r="E10" s="16">
        <v>317194.7</v>
      </c>
      <c r="F10" s="17">
        <v>302589</v>
      </c>
      <c r="G10" s="16">
        <v>227410</v>
      </c>
      <c r="H10" s="16">
        <v>298791</v>
      </c>
      <c r="I10" s="16">
        <v>289806</v>
      </c>
      <c r="J10" s="16">
        <v>203100.57</v>
      </c>
      <c r="K10" s="17">
        <f>'[1]GASTOS Y OTRAS PERDIDAS'!$AF$17</f>
        <v>105990</v>
      </c>
      <c r="L10" s="16">
        <v>294673</v>
      </c>
      <c r="M10" s="13"/>
      <c r="N10" s="13"/>
      <c r="O10" s="13"/>
    </row>
    <row r="11" spans="1:15" x14ac:dyDescent="0.25">
      <c r="A11" s="2"/>
      <c r="B11" s="1" t="s">
        <v>6</v>
      </c>
      <c r="C11" s="1">
        <v>1773786.55</v>
      </c>
      <c r="D11" s="17">
        <f>'[1]GASTOS Y OTRAS PERDIDAS'!$E$23</f>
        <v>34469.300000000003</v>
      </c>
      <c r="E11" s="16">
        <v>51466</v>
      </c>
      <c r="F11" s="17">
        <v>59982.1</v>
      </c>
      <c r="G11" s="16">
        <v>77158.2</v>
      </c>
      <c r="H11" s="16">
        <v>57015.1</v>
      </c>
      <c r="I11" s="16">
        <v>66146</v>
      </c>
      <c r="J11" s="16">
        <v>67959.8</v>
      </c>
      <c r="K11" s="17">
        <f>'[1]GASTOS Y OTRAS PERDIDAS'!$AF$23</f>
        <v>47762.3</v>
      </c>
      <c r="L11" s="16">
        <v>54538.6</v>
      </c>
      <c r="M11" s="13"/>
      <c r="N11" s="13"/>
      <c r="O11" s="13"/>
    </row>
    <row r="12" spans="1:15" x14ac:dyDescent="0.25">
      <c r="A12" s="2" t="s">
        <v>7</v>
      </c>
      <c r="B12" s="1"/>
      <c r="C12" s="11">
        <v>10731802.24</v>
      </c>
      <c r="D12" s="20">
        <f>SUM(D13:D21)</f>
        <v>850722.61</v>
      </c>
      <c r="E12" s="19">
        <v>1156212.8</v>
      </c>
      <c r="F12" s="20">
        <v>1462848.11</v>
      </c>
      <c r="G12" s="19">
        <v>1205138.5900000001</v>
      </c>
      <c r="H12" s="19">
        <v>1098536.52</v>
      </c>
      <c r="I12" s="19">
        <v>988147.21000000008</v>
      </c>
      <c r="J12" s="19">
        <v>1270697.8799999999</v>
      </c>
      <c r="K12" s="20">
        <f>SUM(K13:K21)</f>
        <v>1375764.64</v>
      </c>
      <c r="L12" s="19">
        <v>1207481.1000000001</v>
      </c>
      <c r="M12" s="13"/>
      <c r="N12" s="13"/>
      <c r="O12" s="13"/>
    </row>
    <row r="13" spans="1:15" x14ac:dyDescent="0.25">
      <c r="A13" s="2"/>
      <c r="B13" s="1" t="s">
        <v>8</v>
      </c>
      <c r="C13" s="1">
        <v>701178.93</v>
      </c>
      <c r="D13" s="17">
        <f>'[1]GASTOS Y OTRAS PERDIDAS'!$E$27</f>
        <v>174874.88</v>
      </c>
      <c r="E13" s="16">
        <v>44197.07</v>
      </c>
      <c r="F13" s="17">
        <v>53597.59</v>
      </c>
      <c r="G13" s="16">
        <v>42728.55</v>
      </c>
      <c r="H13" s="16">
        <v>51997.709999999992</v>
      </c>
      <c r="I13" s="16">
        <v>85956.69</v>
      </c>
      <c r="J13" s="16">
        <v>70172.479999999996</v>
      </c>
      <c r="K13" s="17">
        <f>'[1]GASTOS Y OTRAS PERDIDAS'!$AF$27</f>
        <v>60030.400000000009</v>
      </c>
      <c r="L13" s="16">
        <v>50285.460000000006</v>
      </c>
      <c r="M13" s="13"/>
      <c r="N13" s="13"/>
      <c r="O13" s="13"/>
    </row>
    <row r="14" spans="1:15" x14ac:dyDescent="0.25">
      <c r="A14" s="2"/>
      <c r="B14" s="1" t="s">
        <v>9</v>
      </c>
      <c r="C14" s="1">
        <v>282858.53000000003</v>
      </c>
      <c r="D14" s="17">
        <f>'[1]GASTOS Y OTRAS PERDIDAS'!$E$33</f>
        <v>63216.49</v>
      </c>
      <c r="E14" s="16">
        <v>36201.1</v>
      </c>
      <c r="F14" s="17">
        <v>65080.979999999996</v>
      </c>
      <c r="G14" s="16">
        <v>25605.94</v>
      </c>
      <c r="H14" s="16">
        <v>38907.379999999997</v>
      </c>
      <c r="I14" s="16">
        <v>45877.619999999995</v>
      </c>
      <c r="J14" s="16">
        <v>30551.24</v>
      </c>
      <c r="K14" s="17">
        <f>'[1]GASTOS Y OTRAS PERDIDAS'!$AF$33</f>
        <v>16560.940000000002</v>
      </c>
      <c r="L14" s="16">
        <v>19464.79</v>
      </c>
      <c r="M14" s="13"/>
      <c r="N14" s="13"/>
      <c r="O14" s="13"/>
    </row>
    <row r="15" spans="1:15" x14ac:dyDescent="0.25">
      <c r="A15" s="2"/>
      <c r="B15" s="4" t="s">
        <v>10</v>
      </c>
      <c r="C15" s="4"/>
      <c r="D15" s="16">
        <f>'[1]GASTOS Y OTRAS PERDIDAS'!$E$39</f>
        <v>0</v>
      </c>
      <c r="E15" s="16">
        <v>0</v>
      </c>
      <c r="F15" s="17">
        <v>2115.2800000000002</v>
      </c>
      <c r="G15" s="16">
        <v>0</v>
      </c>
      <c r="H15" s="16">
        <v>2169.3200000000002</v>
      </c>
      <c r="I15" s="16">
        <v>0</v>
      </c>
      <c r="J15" s="16">
        <v>2261.9699999999998</v>
      </c>
      <c r="K15" s="17">
        <f>'[1]GASTOS Y OTRAS PERDIDAS'!$AF$39</f>
        <v>0</v>
      </c>
      <c r="L15" s="16">
        <v>0</v>
      </c>
      <c r="M15" s="13"/>
      <c r="N15" s="13"/>
      <c r="O15" s="13"/>
    </row>
    <row r="16" spans="1:15" x14ac:dyDescent="0.25">
      <c r="A16" s="2"/>
      <c r="B16" s="1" t="s">
        <v>11</v>
      </c>
      <c r="C16" s="1">
        <v>466596.23</v>
      </c>
      <c r="D16" s="17">
        <f>'[1]GASTOS Y OTRAS PERDIDAS'!$E$42</f>
        <v>2276</v>
      </c>
      <c r="E16" s="16">
        <v>0</v>
      </c>
      <c r="F16" s="16">
        <v>21412.65</v>
      </c>
      <c r="G16" s="16">
        <v>10540.93</v>
      </c>
      <c r="H16" s="16">
        <v>7480.7400000000007</v>
      </c>
      <c r="I16" s="16">
        <v>0</v>
      </c>
      <c r="J16" s="16">
        <v>23040.02</v>
      </c>
      <c r="K16" s="16">
        <f>'[1]GASTOS Y OTRAS PERDIDAS'!$AF$42</f>
        <v>7912.5</v>
      </c>
      <c r="L16" s="16">
        <v>938.34</v>
      </c>
      <c r="M16" s="13"/>
      <c r="N16" s="13"/>
      <c r="O16" s="13"/>
    </row>
    <row r="17" spans="1:15" x14ac:dyDescent="0.25">
      <c r="A17" s="2"/>
      <c r="B17" s="4" t="s">
        <v>12</v>
      </c>
      <c r="C17" s="4">
        <v>2700.48</v>
      </c>
      <c r="D17" s="16">
        <f>'[1]GASTOS Y OTRAS PERDIDAS'!$E$50</f>
        <v>800</v>
      </c>
      <c r="E17" s="16">
        <v>0</v>
      </c>
      <c r="F17" s="17">
        <v>10471.6</v>
      </c>
      <c r="G17" s="16">
        <v>0</v>
      </c>
      <c r="H17" s="16">
        <v>0</v>
      </c>
      <c r="I17" s="16">
        <v>0</v>
      </c>
      <c r="J17" s="16">
        <v>4500.03</v>
      </c>
      <c r="K17" s="17">
        <f>'[1]GASTOS Y OTRAS PERDIDAS'!$AF$50</f>
        <v>0</v>
      </c>
      <c r="L17" s="16">
        <v>10000.01</v>
      </c>
      <c r="M17" s="13"/>
      <c r="N17" s="13"/>
      <c r="O17" s="13"/>
    </row>
    <row r="18" spans="1:15" x14ac:dyDescent="0.25">
      <c r="A18" s="2"/>
      <c r="B18" s="1" t="s">
        <v>13</v>
      </c>
      <c r="C18" s="1">
        <v>6913122.2699999996</v>
      </c>
      <c r="D18" s="17">
        <f>'[1]GASTOS Y OTRAS PERDIDAS'!$E$54</f>
        <v>490600</v>
      </c>
      <c r="E18" s="16">
        <v>1010121.6000000001</v>
      </c>
      <c r="F18" s="17">
        <v>1261332.27</v>
      </c>
      <c r="G18" s="16">
        <v>1041894.05</v>
      </c>
      <c r="H18" s="16">
        <v>944242.63</v>
      </c>
      <c r="I18" s="16">
        <v>828040.27</v>
      </c>
      <c r="J18" s="16">
        <v>999732.26</v>
      </c>
      <c r="K18" s="17">
        <f>'[1]GASTOS Y OTRAS PERDIDAS'!$AF$54</f>
        <v>1005111.62</v>
      </c>
      <c r="L18" s="16">
        <v>974054.38</v>
      </c>
      <c r="M18" s="13"/>
      <c r="N18" s="13"/>
      <c r="O18" s="13"/>
    </row>
    <row r="19" spans="1:15" x14ac:dyDescent="0.25">
      <c r="A19" s="2"/>
      <c r="B19" s="4" t="s">
        <v>14</v>
      </c>
      <c r="C19" s="4">
        <v>168530.28</v>
      </c>
      <c r="D19" s="16">
        <f>'[1]GASTOS Y OTRAS PERDIDAS'!$E$58</f>
        <v>79740.28</v>
      </c>
      <c r="E19" s="16">
        <v>0</v>
      </c>
      <c r="F19" s="17">
        <v>20649.900000000001</v>
      </c>
      <c r="G19" s="16">
        <v>7159.11</v>
      </c>
      <c r="H19" s="16">
        <v>0</v>
      </c>
      <c r="I19" s="16">
        <v>4280</v>
      </c>
      <c r="J19" s="16">
        <v>80462.49000000002</v>
      </c>
      <c r="K19" s="17">
        <f>'[1]GASTOS Y OTRAS PERDIDAS'!$AF$58</f>
        <v>0</v>
      </c>
      <c r="L19" s="16">
        <v>74275.350000000006</v>
      </c>
      <c r="M19" s="13"/>
      <c r="N19" s="13"/>
      <c r="O19" s="13"/>
    </row>
    <row r="20" spans="1:15" x14ac:dyDescent="0.25">
      <c r="A20" s="2"/>
      <c r="B20" s="4" t="s">
        <v>15</v>
      </c>
      <c r="C20" s="4">
        <v>68348.97</v>
      </c>
      <c r="D20" s="16">
        <f>'[1]GASTOS Y OTRAS PERDIDAS'!$E$62</f>
        <v>0</v>
      </c>
      <c r="E20" s="16">
        <v>0</v>
      </c>
      <c r="F20" s="17">
        <v>0</v>
      </c>
      <c r="G20" s="16">
        <v>0</v>
      </c>
      <c r="H20" s="16">
        <v>0</v>
      </c>
      <c r="I20" s="16">
        <v>0</v>
      </c>
      <c r="J20" s="16">
        <v>0</v>
      </c>
      <c r="K20" s="17">
        <f>'[1]GASTOS Y OTRAS PERDIDAS'!$AF$62</f>
        <v>282498.17</v>
      </c>
      <c r="L20" s="16">
        <v>0</v>
      </c>
      <c r="M20" s="13"/>
      <c r="N20" s="13"/>
      <c r="O20" s="13"/>
    </row>
    <row r="21" spans="1:15" x14ac:dyDescent="0.25">
      <c r="A21" s="2"/>
      <c r="B21" s="1" t="s">
        <v>16</v>
      </c>
      <c r="C21" s="1">
        <v>653957.07999999996</v>
      </c>
      <c r="D21" s="17">
        <f>'[1]GASTOS Y OTRAS PERDIDAS'!$E$65</f>
        <v>39214.959999999999</v>
      </c>
      <c r="E21" s="16">
        <v>65693.03</v>
      </c>
      <c r="F21" s="16">
        <v>28187.839999999997</v>
      </c>
      <c r="G21" s="16">
        <v>77210.010000000009</v>
      </c>
      <c r="H21" s="16">
        <v>53738.74</v>
      </c>
      <c r="I21" s="16">
        <v>23992.629999999997</v>
      </c>
      <c r="J21" s="16">
        <v>59977.390000000007</v>
      </c>
      <c r="K21" s="16">
        <f>'[1]GASTOS Y OTRAS PERDIDAS'!$AF$65</f>
        <v>3651.0099999999998</v>
      </c>
      <c r="L21" s="16">
        <v>78462.76999999999</v>
      </c>
      <c r="M21" s="13"/>
      <c r="N21" s="13"/>
      <c r="O21" s="13"/>
    </row>
    <row r="22" spans="1:15" x14ac:dyDescent="0.25">
      <c r="A22" s="2" t="s">
        <v>17</v>
      </c>
      <c r="B22" s="4"/>
      <c r="C22" s="12">
        <v>20184922.559999999</v>
      </c>
      <c r="D22" s="20">
        <f>SUM(D23:D31)</f>
        <v>1755044.7500000002</v>
      </c>
      <c r="E22" s="19">
        <v>1766854.07</v>
      </c>
      <c r="F22" s="19">
        <v>708604.9</v>
      </c>
      <c r="G22" s="19">
        <v>2330368.6300000004</v>
      </c>
      <c r="H22" s="19">
        <v>2112054.8499999996</v>
      </c>
      <c r="I22" s="19">
        <v>2938082.8199999994</v>
      </c>
      <c r="J22" s="19">
        <v>2364352.1700000004</v>
      </c>
      <c r="K22" s="19">
        <f>SUM(K23:K31)</f>
        <v>2069182.9200000002</v>
      </c>
      <c r="L22" s="19">
        <v>2138046.2399999998</v>
      </c>
      <c r="M22" s="13"/>
      <c r="N22" s="13"/>
      <c r="O22" s="13"/>
    </row>
    <row r="23" spans="1:15" x14ac:dyDescent="0.25">
      <c r="A23" s="2"/>
      <c r="B23" s="4" t="s">
        <v>18</v>
      </c>
      <c r="C23" s="4">
        <v>10114110.289999999</v>
      </c>
      <c r="D23" s="17">
        <f>'[1]GASTOS Y OTRAS PERDIDAS'!$E$74</f>
        <v>1486094.07</v>
      </c>
      <c r="E23" s="16">
        <v>1359841.33</v>
      </c>
      <c r="F23" s="17">
        <v>210734.80000000002</v>
      </c>
      <c r="G23" s="16">
        <v>1235149.9200000002</v>
      </c>
      <c r="H23" s="16">
        <v>1459022.0499999998</v>
      </c>
      <c r="I23" s="16">
        <v>1261071.6599999999</v>
      </c>
      <c r="J23" s="16">
        <v>1451442.6900000002</v>
      </c>
      <c r="K23" s="17">
        <f>'[1]GASTOS Y OTRAS PERDIDAS'!$AF$74</f>
        <v>1187321.2400000002</v>
      </c>
      <c r="L23" s="16">
        <v>1399197.4200000002</v>
      </c>
      <c r="M23" s="13"/>
      <c r="N23" s="13"/>
      <c r="O23" s="13"/>
    </row>
    <row r="24" spans="1:15" x14ac:dyDescent="0.25">
      <c r="A24" s="2"/>
      <c r="B24" s="4" t="s">
        <v>19</v>
      </c>
      <c r="C24" s="4">
        <v>620172.19999999995</v>
      </c>
      <c r="D24" s="16">
        <f>'[1]GASTOS Y OTRAS PERDIDAS'!$E$83</f>
        <v>33930.720000000001</v>
      </c>
      <c r="E24" s="16">
        <v>10949.96</v>
      </c>
      <c r="F24" s="17">
        <v>73209.76999999999</v>
      </c>
      <c r="G24" s="16">
        <v>37870.080000000002</v>
      </c>
      <c r="H24" s="16">
        <v>46691.5</v>
      </c>
      <c r="I24" s="16">
        <v>111219.2</v>
      </c>
      <c r="J24" s="16">
        <v>62803.7</v>
      </c>
      <c r="K24" s="17">
        <f>'[1]GASTOS Y OTRAS PERDIDAS'!$AF$83</f>
        <v>38020.300000000003</v>
      </c>
      <c r="L24" s="16">
        <v>192318.3</v>
      </c>
      <c r="M24" s="13"/>
      <c r="N24" s="13"/>
      <c r="O24" s="13"/>
    </row>
    <row r="25" spans="1:15" x14ac:dyDescent="0.25">
      <c r="A25" s="2"/>
      <c r="B25" s="4" t="s">
        <v>20</v>
      </c>
      <c r="C25" s="4">
        <v>5177350.9800000004</v>
      </c>
      <c r="D25" s="16">
        <f>'[1]GASTOS Y OTRAS PERDIDAS'!$E$89</f>
        <v>55039.68</v>
      </c>
      <c r="E25" s="16">
        <v>8247.2799999999988</v>
      </c>
      <c r="F25" s="17">
        <v>23434.400000000001</v>
      </c>
      <c r="G25" s="16">
        <v>656497.07000000007</v>
      </c>
      <c r="H25" s="16">
        <v>124120</v>
      </c>
      <c r="I25" s="16">
        <v>1125819.0399999998</v>
      </c>
      <c r="J25" s="16">
        <v>2204</v>
      </c>
      <c r="K25" s="17">
        <f>'[1]GASTOS Y OTRAS PERDIDAS'!$AF$89</f>
        <v>419104.89</v>
      </c>
      <c r="L25" s="16">
        <v>168978.8</v>
      </c>
      <c r="M25" s="13"/>
      <c r="N25" s="13"/>
      <c r="O25" s="13"/>
    </row>
    <row r="26" spans="1:15" x14ac:dyDescent="0.25">
      <c r="A26" s="2"/>
      <c r="B26" s="1" t="s">
        <v>21</v>
      </c>
      <c r="C26" s="1">
        <v>134692.78</v>
      </c>
      <c r="D26" s="17">
        <f>'[1]GASTOS Y OTRAS PERDIDAS'!$E$99</f>
        <v>1582.24</v>
      </c>
      <c r="E26" s="16">
        <v>3020.6400000000003</v>
      </c>
      <c r="F26" s="15">
        <v>1160</v>
      </c>
      <c r="G26" s="16">
        <v>9326.91</v>
      </c>
      <c r="H26" s="16">
        <v>4164.3999999999996</v>
      </c>
      <c r="I26" s="16">
        <v>21158.989999999998</v>
      </c>
      <c r="J26" s="16">
        <v>21807.02</v>
      </c>
      <c r="K26" s="15">
        <f>'[1]GASTOS Y OTRAS PERDIDAS'!$AF$99</f>
        <v>2764.28</v>
      </c>
      <c r="L26" s="16">
        <v>2794.44</v>
      </c>
      <c r="M26" s="13"/>
      <c r="N26" s="13"/>
      <c r="O26" s="13"/>
    </row>
    <row r="27" spans="1:15" x14ac:dyDescent="0.25">
      <c r="A27" s="2"/>
      <c r="B27" s="1" t="s">
        <v>22</v>
      </c>
      <c r="C27" s="1">
        <v>869436</v>
      </c>
      <c r="D27" s="17">
        <f>'[1]GASTOS Y OTRAS PERDIDAS'!$E$103</f>
        <v>20415.27</v>
      </c>
      <c r="E27" s="16">
        <v>151393.30000000002</v>
      </c>
      <c r="F27" s="17">
        <v>172273.28</v>
      </c>
      <c r="G27" s="16">
        <v>231314.76</v>
      </c>
      <c r="H27" s="16">
        <v>212515.88</v>
      </c>
      <c r="I27" s="16">
        <v>174813.9</v>
      </c>
      <c r="J27" s="16">
        <v>339231.76999999996</v>
      </c>
      <c r="K27" s="17">
        <f>'[1]GASTOS Y OTRAS PERDIDAS'!$AF$103</f>
        <v>239611.84000000003</v>
      </c>
      <c r="L27" s="16">
        <v>17834.400000000001</v>
      </c>
      <c r="M27" s="13"/>
      <c r="N27" s="13"/>
      <c r="O27" s="13"/>
    </row>
    <row r="28" spans="1:15" x14ac:dyDescent="0.25">
      <c r="A28" s="2"/>
      <c r="B28" s="1" t="s">
        <v>23</v>
      </c>
      <c r="C28" s="1">
        <v>762672.51</v>
      </c>
      <c r="D28" s="17">
        <f>'[1]GASTOS Y OTRAS PERDIDAS'!$E$111</f>
        <v>69309.08</v>
      </c>
      <c r="E28" s="16">
        <v>138232.56</v>
      </c>
      <c r="F28" s="17">
        <v>196138.4</v>
      </c>
      <c r="G28" s="16">
        <v>44335.199999999997</v>
      </c>
      <c r="H28" s="16">
        <v>-6000</v>
      </c>
      <c r="I28" s="16">
        <v>181721.60000000001</v>
      </c>
      <c r="J28" s="16">
        <v>432493.2</v>
      </c>
      <c r="K28" s="17">
        <f>'[1]GASTOS Y OTRAS PERDIDAS'!$AF$111</f>
        <v>90539.4</v>
      </c>
      <c r="L28" s="16">
        <v>43600</v>
      </c>
      <c r="M28" s="13"/>
      <c r="N28" s="13"/>
      <c r="O28" s="13"/>
    </row>
    <row r="29" spans="1:15" x14ac:dyDescent="0.25">
      <c r="A29" s="2"/>
      <c r="B29" s="1" t="s">
        <v>24</v>
      </c>
      <c r="C29" s="1" t="s">
        <v>66</v>
      </c>
      <c r="D29" s="15">
        <f>'[1]GASTOS Y OTRAS PERDIDAS'!$E$117</f>
        <v>44692.08</v>
      </c>
      <c r="E29" s="16">
        <v>71651.45</v>
      </c>
      <c r="F29" s="17">
        <v>14045.45</v>
      </c>
      <c r="G29" s="16">
        <v>58587.9</v>
      </c>
      <c r="H29" s="16">
        <v>126882.02</v>
      </c>
      <c r="I29" s="16">
        <v>22570.01</v>
      </c>
      <c r="J29" s="16">
        <v>0</v>
      </c>
      <c r="K29" s="17">
        <f>'[1]GASTOS Y OTRAS PERDIDAS'!$AF$117</f>
        <v>79837.06</v>
      </c>
      <c r="L29" s="16">
        <v>71010.62</v>
      </c>
      <c r="M29" s="13"/>
      <c r="N29" s="13"/>
      <c r="O29" s="13"/>
    </row>
    <row r="30" spans="1:15" x14ac:dyDescent="0.25">
      <c r="A30" s="2"/>
      <c r="B30" s="1" t="s">
        <v>25</v>
      </c>
      <c r="C30" s="1">
        <v>1095579.55</v>
      </c>
      <c r="D30" s="17">
        <f>'[1]GASTOS Y OTRAS PERDIDAS'!$E$122</f>
        <v>43981.61</v>
      </c>
      <c r="E30" s="16">
        <v>23187.55</v>
      </c>
      <c r="F30" s="16">
        <v>17608.8</v>
      </c>
      <c r="G30" s="16">
        <v>57286.79</v>
      </c>
      <c r="H30" s="16">
        <v>144659</v>
      </c>
      <c r="I30" s="16">
        <v>39708.42</v>
      </c>
      <c r="J30" s="16">
        <v>54369.79</v>
      </c>
      <c r="K30" s="16">
        <f>'[1]GASTOS Y OTRAS PERDIDAS'!$AF$122</f>
        <v>9263.91</v>
      </c>
      <c r="L30" s="16">
        <v>242312.25999999998</v>
      </c>
      <c r="M30" s="13"/>
      <c r="N30" s="13"/>
      <c r="O30" s="13"/>
    </row>
    <row r="31" spans="1:15" x14ac:dyDescent="0.25">
      <c r="A31" s="2"/>
      <c r="B31" s="1" t="s">
        <v>26</v>
      </c>
      <c r="C31" s="1">
        <v>542364.69999999995</v>
      </c>
      <c r="D31" s="17">
        <f>'[1]GASTOS Y OTRAS PERDIDAS'!$E$125</f>
        <v>0</v>
      </c>
      <c r="E31" s="16">
        <v>330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f>'[1]GASTOS Y OTRAS PERDIDAS'!$AF$125</f>
        <v>2720</v>
      </c>
      <c r="L31" s="16">
        <v>0</v>
      </c>
      <c r="M31" s="13"/>
      <c r="N31" s="13"/>
      <c r="O31" s="13"/>
    </row>
    <row r="32" spans="1:15" x14ac:dyDescent="0.25">
      <c r="A32" s="2" t="s">
        <v>27</v>
      </c>
      <c r="B32" s="1"/>
      <c r="C32" s="11">
        <v>104609229</v>
      </c>
      <c r="D32" s="19">
        <f>SUM(D33:D36)</f>
        <v>0</v>
      </c>
      <c r="E32" s="19">
        <v>0</v>
      </c>
      <c r="F32" s="20">
        <v>0</v>
      </c>
      <c r="G32" s="19">
        <v>0</v>
      </c>
      <c r="H32" s="19">
        <v>180914.47</v>
      </c>
      <c r="I32" s="19">
        <v>162204.18</v>
      </c>
      <c r="J32" s="19">
        <v>618469.88</v>
      </c>
      <c r="K32" s="20">
        <f>SUM(K33:K36)</f>
        <v>3742794.64</v>
      </c>
      <c r="L32" s="19">
        <v>1618360.8599999999</v>
      </c>
      <c r="M32" s="13"/>
      <c r="N32" s="13"/>
      <c r="O32" s="13"/>
    </row>
    <row r="33" spans="1:15" x14ac:dyDescent="0.25">
      <c r="A33" s="2"/>
      <c r="B33" s="1" t="s">
        <v>28</v>
      </c>
      <c r="C33" s="1">
        <v>104609229</v>
      </c>
      <c r="D33" s="16">
        <f>'[1]GASTOS Y OTRAS PERDIDAS'!$E$132</f>
        <v>0</v>
      </c>
      <c r="E33" s="16">
        <v>0</v>
      </c>
      <c r="F33" s="17">
        <v>0</v>
      </c>
      <c r="G33" s="16">
        <v>0</v>
      </c>
      <c r="H33" s="16">
        <v>0</v>
      </c>
      <c r="I33" s="16">
        <v>162204.18</v>
      </c>
      <c r="J33" s="16">
        <v>618469.88</v>
      </c>
      <c r="K33" s="17">
        <f>'[1]GASTOS Y OTRAS PERDIDAS'!$AF$130</f>
        <v>3742794.64</v>
      </c>
      <c r="L33" s="16">
        <v>876729.8</v>
      </c>
      <c r="M33" s="13"/>
      <c r="N33" s="13"/>
      <c r="O33" s="13"/>
    </row>
    <row r="34" spans="1:15" x14ac:dyDescent="0.25">
      <c r="A34" s="2"/>
      <c r="B34" s="4" t="s">
        <v>29</v>
      </c>
      <c r="C34" s="4"/>
      <c r="D34" s="17">
        <f>'[1]GASTOS Y OTRAS PERDIDAS'!$E$136</f>
        <v>0</v>
      </c>
      <c r="E34" s="16">
        <v>0</v>
      </c>
      <c r="F34" s="17">
        <v>0</v>
      </c>
      <c r="G34" s="16">
        <v>0</v>
      </c>
      <c r="H34" s="16">
        <v>180914.47</v>
      </c>
      <c r="I34" s="16">
        <v>0</v>
      </c>
      <c r="J34" s="16">
        <v>0</v>
      </c>
      <c r="K34" s="17">
        <f>'[1]GASTOS Y OTRAS PERDIDAS'!$AF$132</f>
        <v>0</v>
      </c>
      <c r="L34" s="16">
        <v>554205.18000000005</v>
      </c>
      <c r="M34" s="13"/>
      <c r="N34" s="13"/>
      <c r="O34" s="13"/>
    </row>
    <row r="35" spans="1:15" x14ac:dyDescent="0.25">
      <c r="A35" s="2"/>
      <c r="B35" s="4" t="s">
        <v>30</v>
      </c>
      <c r="C35" s="4"/>
      <c r="D35" s="16">
        <f>'[1]GASTOS Y OTRAS PERDIDAS'!$E$139</f>
        <v>0</v>
      </c>
      <c r="E35" s="16">
        <v>0</v>
      </c>
      <c r="F35" s="17">
        <v>0</v>
      </c>
      <c r="G35" s="16">
        <v>0</v>
      </c>
      <c r="H35" s="16">
        <v>0</v>
      </c>
      <c r="I35" s="16">
        <v>0</v>
      </c>
      <c r="J35" s="16">
        <v>0</v>
      </c>
      <c r="K35" s="17">
        <f>'[1]GASTOS Y OTRAS PERDIDAS'!$AF$136</f>
        <v>0</v>
      </c>
      <c r="L35" s="16">
        <v>187425.88</v>
      </c>
      <c r="M35" s="13"/>
      <c r="N35" s="13"/>
      <c r="O35" s="13"/>
    </row>
    <row r="36" spans="1:15" x14ac:dyDescent="0.25">
      <c r="A36" s="2"/>
      <c r="B36" s="4" t="s">
        <v>31</v>
      </c>
      <c r="C36" s="4"/>
      <c r="D36" s="16">
        <f>'[1]GASTOS Y OTRAS PERDIDAS'!$E$142</f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f>'[1]GASTOS Y OTRAS PERDIDAS'!$AF$142</f>
        <v>0</v>
      </c>
      <c r="L36" s="16">
        <v>0</v>
      </c>
      <c r="M36" s="13"/>
      <c r="N36" s="13"/>
      <c r="O36" s="13"/>
    </row>
    <row r="37" spans="1:15" x14ac:dyDescent="0.25">
      <c r="A37" s="2" t="s">
        <v>32</v>
      </c>
      <c r="B37" s="1"/>
      <c r="C37" s="11">
        <v>17629161.420000002</v>
      </c>
      <c r="D37" s="19">
        <f>SUM(D38:D46)</f>
        <v>19894</v>
      </c>
      <c r="E37" s="19">
        <v>416921.84</v>
      </c>
      <c r="F37" s="19">
        <v>465377.81</v>
      </c>
      <c r="G37" s="19">
        <v>30945.79</v>
      </c>
      <c r="H37" s="19">
        <v>17400</v>
      </c>
      <c r="I37" s="19">
        <v>165120.74999999997</v>
      </c>
      <c r="J37" s="19">
        <v>254697.83</v>
      </c>
      <c r="K37" s="19">
        <f>SUM(K38:K46)</f>
        <v>84893.739999999991</v>
      </c>
      <c r="L37" s="19">
        <v>0</v>
      </c>
      <c r="M37" s="13"/>
      <c r="N37" s="13"/>
      <c r="O37" s="13"/>
    </row>
    <row r="38" spans="1:15" x14ac:dyDescent="0.25">
      <c r="A38" s="2"/>
      <c r="B38" s="4" t="s">
        <v>33</v>
      </c>
      <c r="C38" s="4">
        <v>335675.36</v>
      </c>
      <c r="D38" s="16">
        <f>'[1]GASTOS Y OTRAS PERDIDAS'!$E$146</f>
        <v>17400</v>
      </c>
      <c r="E38" s="16">
        <v>0</v>
      </c>
      <c r="F38" s="17">
        <v>0</v>
      </c>
      <c r="G38" s="16">
        <v>5800</v>
      </c>
      <c r="H38" s="16">
        <v>0</v>
      </c>
      <c r="I38" s="16">
        <v>13857.98</v>
      </c>
      <c r="J38" s="16">
        <v>27724</v>
      </c>
      <c r="K38" s="17">
        <f>'[1]GASTOS Y OTRAS PERDIDAS'!$AF$146</f>
        <v>3155.2</v>
      </c>
      <c r="L38" s="16">
        <v>1259372.3600000001</v>
      </c>
      <c r="M38" s="13"/>
      <c r="N38" s="13"/>
      <c r="O38" s="13"/>
    </row>
    <row r="39" spans="1:15" x14ac:dyDescent="0.25">
      <c r="A39" s="2"/>
      <c r="B39" s="4" t="s">
        <v>34</v>
      </c>
      <c r="C39" s="4">
        <v>515700.78</v>
      </c>
      <c r="D39" s="16">
        <f>'[1]GASTOS Y OTRAS PERDIDAS'!$E$150</f>
        <v>0</v>
      </c>
      <c r="E39" s="16">
        <v>0</v>
      </c>
      <c r="F39" s="17">
        <v>0</v>
      </c>
      <c r="G39" s="16">
        <v>12509.79</v>
      </c>
      <c r="H39" s="16">
        <v>0</v>
      </c>
      <c r="I39" s="16">
        <v>12578</v>
      </c>
      <c r="J39" s="16">
        <v>0</v>
      </c>
      <c r="K39" s="17">
        <f>'[1]GASTOS Y OTRAS PERDIDAS'!$AF$150</f>
        <v>12667.2</v>
      </c>
      <c r="L39" s="16">
        <v>0</v>
      </c>
      <c r="M39" s="13"/>
      <c r="N39" s="13"/>
      <c r="O39" s="13"/>
    </row>
    <row r="40" spans="1:15" x14ac:dyDescent="0.25">
      <c r="A40" s="2"/>
      <c r="B40" s="4" t="s">
        <v>35</v>
      </c>
      <c r="C40" s="4">
        <v>199235.45</v>
      </c>
      <c r="D40" s="16">
        <f>'[1]GASTOS Y OTRAS PERDIDAS'!$E$152</f>
        <v>2494</v>
      </c>
      <c r="E40" s="16">
        <v>2494</v>
      </c>
      <c r="F40" s="17">
        <v>3299.02</v>
      </c>
      <c r="G40" s="16">
        <v>0</v>
      </c>
      <c r="H40" s="16">
        <v>0</v>
      </c>
      <c r="I40" s="16">
        <v>59965.22</v>
      </c>
      <c r="J40" s="16">
        <v>25056</v>
      </c>
      <c r="K40" s="17">
        <f>'[1]GASTOS Y OTRAS PERDIDAS'!$AF$152</f>
        <v>0</v>
      </c>
      <c r="L40" s="16">
        <v>0</v>
      </c>
      <c r="M40" s="13"/>
      <c r="N40" s="13"/>
      <c r="O40" s="13"/>
    </row>
    <row r="41" spans="1:15" x14ac:dyDescent="0.25">
      <c r="A41" s="2"/>
      <c r="B41" s="4" t="s">
        <v>36</v>
      </c>
      <c r="C41" s="4">
        <v>9206</v>
      </c>
      <c r="D41" s="16">
        <f>'[1]GASTOS Y OTRAS PERDIDAS'!$E$154</f>
        <v>0</v>
      </c>
      <c r="E41" s="16">
        <v>0</v>
      </c>
      <c r="F41" s="17">
        <v>0</v>
      </c>
      <c r="G41" s="16">
        <v>0</v>
      </c>
      <c r="H41" s="16">
        <v>0</v>
      </c>
      <c r="I41" s="16">
        <v>0</v>
      </c>
      <c r="J41" s="16">
        <v>97672</v>
      </c>
      <c r="K41" s="17">
        <f>'[1]GASTOS Y OTRAS PERDIDAS'!$AF$154</f>
        <v>0</v>
      </c>
      <c r="L41" s="16">
        <v>0</v>
      </c>
      <c r="M41" s="13"/>
      <c r="N41" s="13"/>
      <c r="O41" s="13"/>
    </row>
    <row r="42" spans="1:15" x14ac:dyDescent="0.25">
      <c r="A42" s="2"/>
      <c r="B42" s="4" t="s">
        <v>37</v>
      </c>
      <c r="C42" s="4">
        <v>68127.58</v>
      </c>
      <c r="D42" s="17">
        <f>'[1]GASTOS Y OTRAS PERDIDAS'!$E$160</f>
        <v>0</v>
      </c>
      <c r="E42" s="16">
        <v>0</v>
      </c>
      <c r="F42" s="17">
        <v>0</v>
      </c>
      <c r="G42" s="16">
        <v>0</v>
      </c>
      <c r="H42" s="16">
        <v>0</v>
      </c>
      <c r="I42" s="16">
        <v>0</v>
      </c>
      <c r="J42" s="16">
        <v>0</v>
      </c>
      <c r="K42" s="17">
        <f>'[1]GASTOS Y OTRAS PERDIDAS'!$AF$160</f>
        <v>0</v>
      </c>
      <c r="L42" s="16">
        <v>0</v>
      </c>
      <c r="M42" s="13"/>
      <c r="N42" s="13"/>
      <c r="O42" s="13"/>
    </row>
    <row r="43" spans="1:15" x14ac:dyDescent="0.25">
      <c r="A43" s="2"/>
      <c r="B43" s="4" t="s">
        <v>38</v>
      </c>
      <c r="C43" s="4">
        <v>8050245.1900000004</v>
      </c>
      <c r="D43" s="17">
        <f>'[1]GASTOS Y OTRAS PERDIDAS'!$E$166</f>
        <v>0</v>
      </c>
      <c r="E43" s="16">
        <v>414427.84</v>
      </c>
      <c r="F43" s="17">
        <v>0</v>
      </c>
      <c r="G43" s="16">
        <v>0</v>
      </c>
      <c r="H43" s="16">
        <v>0</v>
      </c>
      <c r="I43" s="16">
        <v>69071.34</v>
      </c>
      <c r="J43" s="16">
        <v>69071.34</v>
      </c>
      <c r="K43" s="17">
        <f>'[1]GASTOS Y OTRAS PERDIDAS'!$AF$166</f>
        <v>69071.34</v>
      </c>
      <c r="L43" s="16">
        <v>0</v>
      </c>
      <c r="M43" s="13"/>
      <c r="N43" s="13"/>
      <c r="O43" s="13"/>
    </row>
    <row r="44" spans="1:15" x14ac:dyDescent="0.25">
      <c r="A44" s="2"/>
      <c r="B44" s="4" t="s">
        <v>39</v>
      </c>
      <c r="C44" s="4">
        <v>126477.65</v>
      </c>
      <c r="D44" s="17">
        <f>'[1]GASTOS Y OTRAS PERDIDAS'!$E$190</f>
        <v>0</v>
      </c>
      <c r="E44" s="16">
        <v>0</v>
      </c>
      <c r="F44" s="17">
        <v>0</v>
      </c>
      <c r="G44" s="16">
        <v>0</v>
      </c>
      <c r="H44" s="16">
        <v>0</v>
      </c>
      <c r="I44" s="16">
        <v>5739.22</v>
      </c>
      <c r="J44" s="16">
        <v>0</v>
      </c>
      <c r="K44" s="17">
        <f>'[1]GASTOS Y OTRAS PERDIDAS'!$AF$190</f>
        <v>0</v>
      </c>
      <c r="L44" s="16">
        <v>1169071.3400000001</v>
      </c>
      <c r="M44" s="13"/>
      <c r="N44" s="13"/>
      <c r="O44" s="13"/>
    </row>
    <row r="45" spans="1:15" x14ac:dyDescent="0.25">
      <c r="A45" s="2"/>
      <c r="B45" s="4" t="s">
        <v>40</v>
      </c>
      <c r="C45" s="4">
        <v>63117.4</v>
      </c>
      <c r="D45" s="17">
        <f>'[1]GASTOS Y OTRAS PERDIDAS'!$E$194</f>
        <v>0</v>
      </c>
      <c r="E45" s="16">
        <v>0</v>
      </c>
      <c r="F45" s="17">
        <v>462078.79</v>
      </c>
      <c r="G45" s="16">
        <v>12636</v>
      </c>
      <c r="H45" s="16">
        <v>0</v>
      </c>
      <c r="I45" s="16">
        <v>3908.99</v>
      </c>
      <c r="J45" s="16">
        <v>11974.49</v>
      </c>
      <c r="K45" s="17">
        <f>'[1]GASTOS Y OTRAS PERDIDAS'!$AF$194</f>
        <v>0</v>
      </c>
      <c r="L45" s="16">
        <v>0</v>
      </c>
      <c r="M45" s="13"/>
      <c r="N45" s="13"/>
      <c r="O45" s="13"/>
    </row>
    <row r="46" spans="1:15" x14ac:dyDescent="0.25">
      <c r="A46" s="2"/>
      <c r="B46" s="1" t="s">
        <v>41</v>
      </c>
      <c r="C46" s="1">
        <v>84403.16</v>
      </c>
      <c r="D46" s="16">
        <f>'[1]GASTOS Y OTRAS PERDIDAS'!$E$196</f>
        <v>0</v>
      </c>
      <c r="E46" s="16">
        <v>0</v>
      </c>
      <c r="F46" s="17">
        <v>0</v>
      </c>
      <c r="G46" s="16">
        <v>0</v>
      </c>
      <c r="H46" s="16">
        <v>17400</v>
      </c>
      <c r="I46" s="16">
        <v>0</v>
      </c>
      <c r="J46" s="16">
        <v>23200</v>
      </c>
      <c r="K46" s="17">
        <f>'[1]GASTOS Y OTRAS PERDIDAS'!$AF$196</f>
        <v>0</v>
      </c>
      <c r="L46" s="16">
        <v>0</v>
      </c>
      <c r="M46" s="13"/>
      <c r="N46" s="13"/>
      <c r="O46" s="13"/>
    </row>
    <row r="47" spans="1:15" x14ac:dyDescent="0.25">
      <c r="A47" s="2" t="s">
        <v>42</v>
      </c>
      <c r="B47" s="1"/>
      <c r="C47" s="11">
        <v>13969275.970000001</v>
      </c>
      <c r="D47" s="19">
        <f>SUM(D48:D51)</f>
        <v>859783.4</v>
      </c>
      <c r="E47" s="19">
        <v>2197516.5299999998</v>
      </c>
      <c r="F47" s="20">
        <v>1661898.3900000001</v>
      </c>
      <c r="G47" s="19">
        <v>2171434.8600000003</v>
      </c>
      <c r="H47" s="19">
        <v>2556904.1799999997</v>
      </c>
      <c r="I47" s="19">
        <v>1682887.02</v>
      </c>
      <c r="J47" s="19">
        <v>2800755.62</v>
      </c>
      <c r="K47" s="20">
        <f>SUM(K48:K51)</f>
        <v>2949546.3599999994</v>
      </c>
      <c r="L47" s="19">
        <v>0</v>
      </c>
      <c r="M47" s="13"/>
      <c r="N47" s="13"/>
      <c r="O47" s="13"/>
    </row>
    <row r="48" spans="1:15" x14ac:dyDescent="0.25">
      <c r="A48" s="2"/>
      <c r="B48" s="1" t="s">
        <v>43</v>
      </c>
      <c r="C48" s="1">
        <v>1500000</v>
      </c>
      <c r="D48" s="17">
        <f>'[1]GASTOS Y OTRAS PERDIDAS'!$E$221</f>
        <v>0</v>
      </c>
      <c r="E48" s="16">
        <v>334292</v>
      </c>
      <c r="F48" s="17">
        <v>80000</v>
      </c>
      <c r="G48" s="16">
        <v>283398.34999999998</v>
      </c>
      <c r="H48" s="16">
        <v>40000</v>
      </c>
      <c r="I48" s="16">
        <v>42900</v>
      </c>
      <c r="J48" s="16">
        <v>311789.09000000003</v>
      </c>
      <c r="K48" s="17">
        <f>'[1]GASTOS Y OTRAS PERDIDAS'!$AF$221</f>
        <v>42900</v>
      </c>
      <c r="L48" s="16">
        <v>90301.02</v>
      </c>
      <c r="M48" s="13"/>
      <c r="N48" s="13"/>
      <c r="O48" s="13"/>
    </row>
    <row r="49" spans="1:15" x14ac:dyDescent="0.25">
      <c r="A49" s="2"/>
      <c r="B49" s="3" t="s">
        <v>44</v>
      </c>
      <c r="C49" s="3">
        <v>4730627.3099999996</v>
      </c>
      <c r="D49" s="17">
        <f>'[1]GASTOS Y OTRAS PERDIDAS'!$E$234</f>
        <v>593025.4</v>
      </c>
      <c r="E49" s="16">
        <v>1275110.04</v>
      </c>
      <c r="F49" s="17">
        <v>922962.29</v>
      </c>
      <c r="G49" s="16">
        <v>1233057</v>
      </c>
      <c r="H49" s="16">
        <v>1722125</v>
      </c>
      <c r="I49" s="16">
        <v>1056979.1000000001</v>
      </c>
      <c r="J49" s="16">
        <v>1525323.21</v>
      </c>
      <c r="K49" s="17">
        <f>'[1]GASTOS Y OTRAS PERDIDAS'!$AF$234</f>
        <v>1214906.68</v>
      </c>
      <c r="L49" s="16">
        <v>1856859.4300000002</v>
      </c>
      <c r="M49" s="13"/>
      <c r="N49" s="13"/>
      <c r="O49" s="13"/>
    </row>
    <row r="50" spans="1:15" x14ac:dyDescent="0.25">
      <c r="A50" s="2"/>
      <c r="B50" s="4" t="s">
        <v>45</v>
      </c>
      <c r="C50" s="4">
        <v>4489551.41</v>
      </c>
      <c r="D50" s="17">
        <f>'[1]GASTOS Y OTRAS PERDIDAS'!$E$242</f>
        <v>35261.4</v>
      </c>
      <c r="E50" s="16">
        <v>104683.89</v>
      </c>
      <c r="F50" s="17">
        <v>137610</v>
      </c>
      <c r="G50" s="16">
        <v>138480.01</v>
      </c>
      <c r="H50" s="16">
        <v>279641.88</v>
      </c>
      <c r="I50" s="16">
        <v>59658.02</v>
      </c>
      <c r="J50" s="16">
        <v>440534.92</v>
      </c>
      <c r="K50" s="17">
        <f>'[1]GASTOS Y OTRAS PERDIDAS'!$AF$242</f>
        <v>1160066.8799999999</v>
      </c>
      <c r="L50" s="16">
        <v>42900</v>
      </c>
      <c r="M50" s="13"/>
      <c r="N50" s="13"/>
      <c r="O50" s="13"/>
    </row>
    <row r="51" spans="1:15" x14ac:dyDescent="0.25">
      <c r="A51" s="2"/>
      <c r="B51" s="4" t="s">
        <v>46</v>
      </c>
      <c r="C51" s="4">
        <v>3200200.37</v>
      </c>
      <c r="D51" s="17">
        <f>'[1]GASTOS Y OTRAS PERDIDAS'!$E$252</f>
        <v>231496.6</v>
      </c>
      <c r="E51" s="16">
        <v>483430.6</v>
      </c>
      <c r="F51" s="17">
        <v>521326.1</v>
      </c>
      <c r="G51" s="16">
        <v>516499.5</v>
      </c>
      <c r="H51" s="16">
        <v>515137.3</v>
      </c>
      <c r="I51" s="16">
        <v>523349.9</v>
      </c>
      <c r="J51" s="16">
        <v>523108.4</v>
      </c>
      <c r="K51" s="17">
        <f>'[1]GASTOS Y OTRAS PERDIDAS'!$AF$252</f>
        <v>531672.80000000005</v>
      </c>
      <c r="L51" s="16">
        <v>588838.18999999994</v>
      </c>
      <c r="M51" s="13"/>
      <c r="N51" s="13"/>
      <c r="O51" s="13"/>
    </row>
    <row r="52" spans="1:15" x14ac:dyDescent="0.25">
      <c r="A52" s="2" t="s">
        <v>47</v>
      </c>
      <c r="B52" s="4"/>
      <c r="C52" s="4">
        <v>104609229</v>
      </c>
      <c r="D52" s="17">
        <v>0</v>
      </c>
      <c r="E52" s="16">
        <v>0</v>
      </c>
      <c r="F52" s="17">
        <v>0</v>
      </c>
      <c r="G52" s="16">
        <v>0</v>
      </c>
      <c r="H52" s="16">
        <v>0</v>
      </c>
      <c r="I52" s="16">
        <v>0</v>
      </c>
      <c r="J52" s="16">
        <v>0</v>
      </c>
      <c r="K52" s="17">
        <v>0</v>
      </c>
      <c r="L52" s="16">
        <v>680172.14</v>
      </c>
      <c r="M52" s="13"/>
      <c r="N52" s="13"/>
      <c r="O52" s="13"/>
    </row>
    <row r="53" spans="1:15" x14ac:dyDescent="0.25">
      <c r="A53" s="2" t="s">
        <v>48</v>
      </c>
      <c r="B53" s="1"/>
      <c r="C53" s="11">
        <v>4800000</v>
      </c>
      <c r="D53" s="17">
        <f>SUM(D54)</f>
        <v>0</v>
      </c>
      <c r="E53" s="19">
        <v>475460.27</v>
      </c>
      <c r="F53" s="20">
        <v>223562.99</v>
      </c>
      <c r="G53" s="19">
        <v>244698.35</v>
      </c>
      <c r="H53" s="19">
        <v>250097.69</v>
      </c>
      <c r="I53" s="19">
        <v>224411.05</v>
      </c>
      <c r="J53" s="19">
        <v>230088.75</v>
      </c>
      <c r="K53" s="20">
        <f>SUM(K54)</f>
        <v>242804.34</v>
      </c>
      <c r="L53" s="19">
        <v>544949.1</v>
      </c>
      <c r="M53" s="13"/>
      <c r="N53" s="13"/>
      <c r="O53" s="13"/>
    </row>
    <row r="54" spans="1:15" x14ac:dyDescent="0.25">
      <c r="A54" s="2"/>
      <c r="B54" s="1" t="s">
        <v>49</v>
      </c>
      <c r="C54" s="1">
        <v>4800000</v>
      </c>
      <c r="D54" s="17">
        <f>'[1]GASTOS Y OTRAS PERDIDAS'!$E$300</f>
        <v>0</v>
      </c>
      <c r="E54" s="16">
        <v>475460.27</v>
      </c>
      <c r="F54" s="17">
        <v>223562.99</v>
      </c>
      <c r="G54" s="16">
        <v>244698.35</v>
      </c>
      <c r="H54" s="16">
        <v>250097.69</v>
      </c>
      <c r="I54" s="16">
        <v>224411.05</v>
      </c>
      <c r="J54" s="16">
        <v>230088.75</v>
      </c>
      <c r="K54" s="17">
        <f>'[1]GASTOS Y OTRAS PERDIDAS'!$AF$300</f>
        <v>242804.34</v>
      </c>
      <c r="L54" s="16">
        <v>0</v>
      </c>
      <c r="M54" s="13"/>
      <c r="N54" s="13"/>
      <c r="O54" s="13"/>
    </row>
    <row r="55" spans="1:15" x14ac:dyDescent="0.25">
      <c r="A55" s="2"/>
      <c r="B55" s="1"/>
      <c r="C55" s="1"/>
      <c r="D55" s="17"/>
      <c r="E55" s="16"/>
      <c r="F55" s="17"/>
      <c r="G55" s="16"/>
      <c r="H55" s="16"/>
      <c r="I55" s="16"/>
      <c r="J55" s="16"/>
      <c r="K55" s="17"/>
      <c r="L55" s="16">
        <v>224834.19</v>
      </c>
      <c r="M55" s="13"/>
      <c r="N55" s="13"/>
      <c r="O55" s="13"/>
    </row>
    <row r="56" spans="1:15" x14ac:dyDescent="0.25">
      <c r="A56" s="2" t="s">
        <v>50</v>
      </c>
      <c r="B56" s="2"/>
      <c r="C56" s="3"/>
      <c r="D56" s="18">
        <f>D5+D12+D22+D32+D37+D47+D52+D53</f>
        <v>9591163.8000000007</v>
      </c>
      <c r="E56" s="19">
        <v>11893237.919999998</v>
      </c>
      <c r="F56" s="18">
        <v>10799677.300000001</v>
      </c>
      <c r="G56" s="19">
        <v>12274901.060000001</v>
      </c>
      <c r="H56" s="19">
        <v>12460223.949999999</v>
      </c>
      <c r="I56" s="19">
        <v>12388544.109999999</v>
      </c>
      <c r="J56" s="19">
        <v>13745719.290000003</v>
      </c>
      <c r="K56" s="18">
        <f>K5+K12+K22+K32+K37+K47+K52+K53</f>
        <v>17000454.490000002</v>
      </c>
      <c r="L56" s="19">
        <v>224834.19</v>
      </c>
      <c r="M56" s="13"/>
      <c r="N56" s="13"/>
      <c r="O56" s="13"/>
    </row>
  </sheetData>
  <mergeCells count="2">
    <mergeCell ref="A1:O1"/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Oswaldo</dc:creator>
  <cp:lastModifiedBy>Oswaldo</cp:lastModifiedBy>
  <dcterms:created xsi:type="dcterms:W3CDTF">2015-11-13T18:27:28Z</dcterms:created>
  <dcterms:modified xsi:type="dcterms:W3CDTF">2015-11-13T21:27:29Z</dcterms:modified>
</cp:coreProperties>
</file>