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435"/>
  </bookViews>
  <sheets>
    <sheet name="Not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02" i="1" l="1"/>
  <c r="D532" i="1" l="1"/>
  <c r="D514" i="1"/>
  <c r="D487" i="1"/>
  <c r="D481" i="1"/>
  <c r="C452" i="1"/>
  <c r="C407" i="1"/>
  <c r="C380" i="1"/>
  <c r="D540" i="1" l="1"/>
  <c r="D492" i="1"/>
  <c r="C325" i="1"/>
  <c r="C254" i="1"/>
  <c r="C250" i="1"/>
  <c r="C245" i="1"/>
  <c r="C225" i="1"/>
  <c r="C215" i="1"/>
  <c r="C208" i="1"/>
  <c r="C185" i="1"/>
  <c r="C167" i="1"/>
  <c r="C162" i="1"/>
  <c r="C156" i="1"/>
  <c r="C139" i="1"/>
  <c r="C207" i="1" l="1"/>
  <c r="D327" i="1" s="1"/>
  <c r="D325" i="1" s="1"/>
  <c r="D233" i="1"/>
  <c r="D211" i="1"/>
  <c r="C138" i="1"/>
  <c r="D223" i="1" l="1"/>
  <c r="D230" i="1"/>
  <c r="D228" i="1"/>
  <c r="D246" i="1"/>
  <c r="D227" i="1"/>
  <c r="D255" i="1"/>
  <c r="D254" i="1" s="1"/>
  <c r="D217" i="1"/>
  <c r="D231" i="1"/>
  <c r="D209" i="1"/>
  <c r="D214" i="1"/>
  <c r="D229" i="1"/>
  <c r="D212" i="1"/>
  <c r="D213" i="1"/>
  <c r="D221" i="1"/>
  <c r="D218" i="1"/>
  <c r="D210" i="1"/>
  <c r="D226" i="1"/>
  <c r="D216" i="1"/>
  <c r="D232" i="1"/>
  <c r="D222" i="1"/>
  <c r="D251" i="1"/>
  <c r="D250" i="1" s="1"/>
  <c r="D219" i="1"/>
  <c r="D234" i="1"/>
  <c r="D224" i="1"/>
  <c r="D247" i="1"/>
  <c r="D220" i="1"/>
  <c r="D215" i="1" l="1"/>
  <c r="D245" i="1"/>
  <c r="D208" i="1"/>
  <c r="D225" i="1"/>
  <c r="C26" i="1"/>
  <c r="C32" i="1"/>
  <c r="C109" i="1"/>
  <c r="C66" i="1"/>
  <c r="C58" i="1"/>
  <c r="D207" i="1" l="1"/>
</calcChain>
</file>

<file path=xl/sharedStrings.xml><?xml version="1.0" encoding="utf-8"?>
<sst xmlns="http://schemas.openxmlformats.org/spreadsheetml/2006/main" count="525" uniqueCount="385">
  <si>
    <t>PRESIDENCIA MUNICIPAL DE OCAMPO</t>
  </si>
  <si>
    <t>Informe de Avance de Gestión Financiera</t>
  </si>
  <si>
    <t>NOTAS A LOS ESTADOS FINANCIEROS</t>
  </si>
  <si>
    <t>a) Notas de desglose</t>
  </si>
  <si>
    <t>I) NOTAS AL ESTADO DE SITUACIÓN FINANCIERA</t>
  </si>
  <si>
    <t>ESF-01</t>
  </si>
  <si>
    <t>FONDOS CON AFECTACIÓN ESPECÍFICA E INVERSIONES FINANCIERAS</t>
  </si>
  <si>
    <t>No aplica</t>
  </si>
  <si>
    <t>ESF-02</t>
  </si>
  <si>
    <t>CONTRIBUCIONES POR RECUPERAR</t>
  </si>
  <si>
    <t>CUENTA</t>
  </si>
  <si>
    <t>NOMBRE DE LA CUENTA</t>
  </si>
  <si>
    <t>MONTO</t>
  </si>
  <si>
    <t>20XN-1</t>
  </si>
  <si>
    <t>1122</t>
  </si>
  <si>
    <t>Cuentas por Cobrar</t>
  </si>
  <si>
    <t>1124</t>
  </si>
  <si>
    <t>Ingresos por Recuperar</t>
  </si>
  <si>
    <t>ESF-03</t>
  </si>
  <si>
    <t>CONTRIBUCIONES POR RECUPERAR A CORTO PLAZO</t>
  </si>
  <si>
    <t>90 DIAS</t>
  </si>
  <si>
    <t>180 DIAS</t>
  </si>
  <si>
    <t>365 DIAS</t>
  </si>
  <si>
    <t xml:space="preserve"> + 365 DIAS</t>
  </si>
  <si>
    <t>1123</t>
  </si>
  <si>
    <t>Deudores Diversos</t>
  </si>
  <si>
    <t>1126</t>
  </si>
  <si>
    <t>Préstamos Otorgados a Corto Plazo</t>
  </si>
  <si>
    <t>1130</t>
  </si>
  <si>
    <t>Anticipo de Proveedores</t>
  </si>
  <si>
    <t>Anticipo a proveedores por adquisición de bienes y prestación de servicios a corto plazo</t>
  </si>
  <si>
    <t>ESF-04</t>
  </si>
  <si>
    <t>INVENTARIO</t>
  </si>
  <si>
    <t>ESF-05</t>
  </si>
  <si>
    <t>ALMACENES</t>
  </si>
  <si>
    <t>METODO</t>
  </si>
  <si>
    <t>1150</t>
  </si>
  <si>
    <t>Almacenes</t>
  </si>
  <si>
    <t>Almacén de materiales y suministros de consumo</t>
  </si>
  <si>
    <t>PEPS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</si>
  <si>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</si>
  <si>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</si>
  <si>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</si>
  <si>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</si>
  <si>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</si>
  <si>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</si>
  <si>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DEP. GASTO</t>
  </si>
  <si>
    <t>DEP. ACUM</t>
  </si>
  <si>
    <t>TASAS</t>
  </si>
  <si>
    <t>1230</t>
  </si>
  <si>
    <t>Inmuebles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</si>
  <si>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</si>
  <si>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</si>
  <si>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</si>
  <si>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</si>
  <si>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</si>
  <si>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</si>
  <si>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</si>
  <si>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1240</t>
  </si>
  <si>
    <t>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</si>
  <si>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</si>
  <si>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</si>
  <si>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</si>
  <si>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</si>
  <si>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</si>
  <si>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</si>
  <si>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</si>
  <si>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</si>
  <si>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La entidad, no ha efectuado el calculo de la depreciación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</si>
  <si>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</si>
  <si>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</si>
  <si>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</si>
  <si>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</si>
  <si>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</si>
  <si>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</si>
  <si>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</si>
  <si>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</si>
  <si>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</si>
  <si>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</si>
  <si>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</si>
  <si>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</si>
  <si>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</si>
  <si>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</si>
  <si>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</si>
  <si>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</si>
  <si>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</si>
  <si>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</si>
  <si>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</si>
  <si>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</si>
  <si>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</si>
  <si>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</t>
  </si>
  <si>
    <t>FONDOS Y BIENES DE TERCEROS</t>
  </si>
  <si>
    <t>ESF-14</t>
  </si>
  <si>
    <t>OTROS PASIVOS CIRCULANTES</t>
  </si>
  <si>
    <t>Total</t>
  </si>
  <si>
    <t>II) NOTAS AL ESTADO DE ACTIVIDADES</t>
  </si>
  <si>
    <t>EA-01</t>
  </si>
  <si>
    <t>INGRESOS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</si>
  <si>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</si>
  <si>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</si>
  <si>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</si>
  <si>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</si>
  <si>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</si>
  <si>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</si>
  <si>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</si>
  <si>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</si>
  <si>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</si>
  <si>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</si>
  <si>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</si>
  <si>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</si>
  <si>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</si>
  <si>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</si>
  <si>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</si>
  <si>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</si>
  <si>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</si>
  <si>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</si>
  <si>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</si>
  <si>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</si>
  <si>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</si>
  <si>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</si>
  <si>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</si>
  <si>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</si>
  <si>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</si>
  <si>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</si>
  <si>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</si>
  <si>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</si>
  <si>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</si>
  <si>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</si>
  <si>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</si>
  <si>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</si>
  <si>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</si>
  <si>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</si>
  <si>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</si>
  <si>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</si>
  <si>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</si>
  <si>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</si>
  <si>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</si>
  <si>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</si>
  <si>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</si>
  <si>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</si>
  <si>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</si>
  <si>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</si>
  <si>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</si>
  <si>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</si>
  <si>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</si>
  <si>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</si>
  <si>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</si>
  <si>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</si>
  <si>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</si>
  <si>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</si>
  <si>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</si>
  <si>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</si>
  <si>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 resto del sector público</t>
  </si>
  <si>
    <t>Subsidios y subvenciones</t>
  </si>
  <si>
    <t>Ayudas sociales</t>
  </si>
  <si>
    <t>Pensiones y jubilaciones</t>
  </si>
  <si>
    <t>Transferencias del Exterior</t>
  </si>
  <si>
    <t xml:space="preserve">Los ingresos que recibe el municipio corresponden al cobro del impuesto predial, </t>
  </si>
  <si>
    <t xml:space="preserve">del Impuesto sobre Adquisición de Inmuebles, drechos de agua, recolección de  </t>
  </si>
  <si>
    <t>basura, refrendos de permisos mercantiles y las participaciones estatales</t>
  </si>
  <si>
    <t>OTROS INGRESOS</t>
  </si>
  <si>
    <t>EA-02</t>
  </si>
  <si>
    <t>EA-03</t>
  </si>
  <si>
    <t>%</t>
  </si>
  <si>
    <t>Explicacion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</si>
  <si>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</si>
  <si>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</si>
  <si>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</si>
  <si>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</si>
  <si>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</si>
  <si>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</si>
  <si>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</si>
  <si>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</si>
  <si>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</si>
  <si>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</si>
  <si>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</si>
  <si>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</si>
  <si>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</si>
  <si>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</si>
  <si>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</si>
  <si>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</si>
  <si>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</si>
  <si>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</si>
  <si>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</si>
  <si>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</si>
  <si>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</si>
  <si>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</si>
  <si>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</si>
  <si>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</si>
  <si>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</si>
  <si>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</si>
  <si>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</si>
  <si>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</si>
  <si>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</si>
  <si>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</si>
  <si>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</si>
  <si>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</si>
  <si>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</si>
  <si>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</si>
  <si>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</si>
  <si>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</si>
  <si>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</si>
  <si>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</si>
  <si>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</si>
  <si>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</si>
  <si>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</si>
  <si>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</si>
  <si>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</si>
  <si>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</si>
  <si>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</si>
  <si>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</si>
  <si>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</si>
  <si>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</si>
  <si>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</si>
  <si>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</si>
  <si>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</si>
  <si>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</si>
  <si>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</si>
  <si>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</si>
  <si>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</si>
  <si>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</si>
  <si>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</si>
  <si>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</si>
  <si>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</si>
  <si>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</si>
  <si>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</si>
  <si>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</si>
  <si>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</si>
  <si>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</si>
  <si>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</si>
  <si>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</si>
  <si>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</si>
  <si>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</si>
  <si>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</si>
  <si>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</si>
  <si>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</si>
  <si>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</si>
  <si>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</si>
  <si>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</si>
  <si>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</si>
  <si>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</si>
  <si>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</si>
  <si>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</si>
  <si>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</si>
  <si>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</si>
  <si>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</si>
  <si>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</si>
  <si>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</si>
  <si>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</si>
  <si>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</si>
  <si>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</si>
  <si>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</si>
  <si>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</si>
  <si>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</si>
  <si>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</si>
  <si>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</si>
  <si>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</si>
  <si>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</si>
  <si>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</si>
  <si>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</si>
  <si>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</si>
  <si>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</si>
  <si>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</si>
  <si>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</si>
  <si>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</si>
  <si>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</si>
  <si>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</si>
  <si>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</si>
  <si>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</si>
  <si>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</si>
  <si>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</si>
  <si>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Resultado por posición monetaria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</si>
  <si>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</si>
  <si>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</si>
  <si>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</si>
  <si>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</si>
  <si>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</si>
  <si>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GASTOS</t>
  </si>
  <si>
    <t xml:space="preserve">III) NOTAS AL ESTADO DE VARIACIÓN EN LA HACIENDA PÚBLICA </t>
  </si>
  <si>
    <t>VHP-01</t>
  </si>
  <si>
    <t>PATRIMONIO CONTRIBUIDO</t>
  </si>
  <si>
    <t>TIPO</t>
  </si>
  <si>
    <t>NATURALEZA</t>
  </si>
  <si>
    <t>3110</t>
  </si>
  <si>
    <t>3120</t>
  </si>
  <si>
    <t>Donaciones</t>
  </si>
  <si>
    <t>3130</t>
  </si>
  <si>
    <t>Actualizacion</t>
  </si>
  <si>
    <t>VHP-02</t>
  </si>
  <si>
    <t>PATRIMONIO GENERADO</t>
  </si>
  <si>
    <t>PROCEDENCIA</t>
  </si>
  <si>
    <t>3210</t>
  </si>
  <si>
    <t>Resultado del Ejercicio</t>
  </si>
  <si>
    <t>3220</t>
  </si>
  <si>
    <t>Resultado del Ejercicio Anterior</t>
  </si>
  <si>
    <t>3230</t>
  </si>
  <si>
    <t>Revaluaciones</t>
  </si>
  <si>
    <t>Revalúo de bienes inmuebles</t>
  </si>
  <si>
    <t>Revalúo de bienes muebles</t>
  </si>
  <si>
    <t>Revalúo de bienes intangibles</t>
  </si>
  <si>
    <t>Otros revalúos</t>
  </si>
  <si>
    <t>3240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</si>
  <si>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</si>
  <si>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</si>
  <si>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</si>
  <si>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</si>
  <si>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</si>
  <si>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</si>
  <si>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</si>
  <si>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IV) NOTAS AL ESTADO DE FLUJOS DE EFECTIVO</t>
  </si>
  <si>
    <t>1111</t>
  </si>
  <si>
    <t>Efectivo</t>
  </si>
  <si>
    <t>1112</t>
  </si>
  <si>
    <t>Bancos/Tesorería</t>
  </si>
  <si>
    <t>1113</t>
  </si>
  <si>
    <t>Bancos/Dependencias y otros</t>
  </si>
  <si>
    <t>1114</t>
  </si>
  <si>
    <t>Inversiones Temporales(3 meses)</t>
  </si>
  <si>
    <t>Fondos Afectación Específica</t>
  </si>
  <si>
    <t>Depósitos de Fondos de Terceros</t>
  </si>
  <si>
    <t>Otros Efectivos y Equivalentes</t>
  </si>
  <si>
    <t>EFE-01</t>
  </si>
  <si>
    <t>FLUJO DE EFECTIVO</t>
  </si>
  <si>
    <t>EFE-02</t>
  </si>
  <si>
    <t>ADQ. DE BIENES MUEBLES E INMUEBLES</t>
  </si>
  <si>
    <t>SUBSIDIO</t>
  </si>
  <si>
    <t>1250</t>
  </si>
  <si>
    <t>Intangibles</t>
  </si>
  <si>
    <t>Software</t>
  </si>
  <si>
    <t>Patentes, marcas y derechos</t>
  </si>
  <si>
    <t>Concesiones y franquicias</t>
  </si>
  <si>
    <t>Licencias</t>
  </si>
  <si>
    <t>Otros activos intangibles</t>
  </si>
  <si>
    <t>EFE-03</t>
  </si>
  <si>
    <t>CONCILIACIÓN DEL FLUJO DE EFECTIVO</t>
  </si>
  <si>
    <t>FLUJO NETO DE EFECTIVO DE LAS ACTIVIDADES DE OPERACIÓN</t>
  </si>
  <si>
    <t>menos:</t>
  </si>
  <si>
    <t>Movimientos de partidas (o rubros) que no afectan al efectivo.</t>
  </si>
  <si>
    <t>5500</t>
  </si>
  <si>
    <t>Otros</t>
  </si>
  <si>
    <t>Igual:</t>
  </si>
  <si>
    <t>RESULTADOS DEL EJERCICIO (AHORRO/ DESAHORRO)</t>
  </si>
  <si>
    <t>PRESUPUESTARIOS Y LOS GASTOS CONTABLES</t>
  </si>
  <si>
    <t>V) CONCILIACIÓN ENTRE LOS INGRESOS PRESUPUESTARIOS Y CONTABLES Y ENTRE LOS EGRESOS</t>
  </si>
  <si>
    <t>CONCILIACIÓN ENTRE LOS INGRESOS PRESUPUESTARIOS Y CONTABLES</t>
  </si>
  <si>
    <t>IMPORTE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</si>
  <si>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</si>
  <si>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</si>
  <si>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</si>
  <si>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</si>
  <si>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</si>
  <si>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</si>
  <si>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</si>
  <si>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</si>
  <si>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</si>
  <si>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</si>
  <si>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00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</si>
  <si>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</si>
  <si>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</si>
  <si>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</si>
  <si>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</si>
  <si>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</si>
  <si>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</si>
  <si>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5800-6100-6300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</si>
  <si>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</si>
  <si>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</si>
  <si>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</si>
  <si>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</si>
  <si>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</si>
  <si>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</si>
  <si>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</si>
  <si>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</si>
  <si>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</si>
  <si>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</si>
  <si>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</si>
  <si>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Otros gastos contables no presupuestales</t>
  </si>
  <si>
    <t>4. Total de Gasto Contable (4 = 1 - 2 + 3)</t>
  </si>
  <si>
    <t>Porción a corto plazo de la deuda pública a largo plazo</t>
  </si>
  <si>
    <t>b) NOTAS DE MEMORIA (CUENTAS DE ORDEN)</t>
  </si>
  <si>
    <t>c) NOTAS DE GESTIÓN ADMINISTRATIVA</t>
  </si>
  <si>
    <t>Bajo protesta de decir verdad declaramos que los Estados Financieros y sus notas, son razonablemente correctos y son responsabilidad del emisor.</t>
  </si>
  <si>
    <t>ING. JOSE ALFONSO PECINA MEDRANO</t>
  </si>
  <si>
    <t>LIC. NEREYDA MARIA ALMANZA LEIJA</t>
  </si>
  <si>
    <t>C. FIDENCIO TRINIDAD CEDILLO</t>
  </si>
  <si>
    <t>C. SONIA LUISA GRANADOS RAMNIREZ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</si>
</sst>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164" formatCode="#,##0.0000"/>
    <numFmt numFmtId="165" formatCode="\-#,##0.00;#,##0.00;&quot; &quot;"/>
    <numFmt numFmtId="166" formatCode="#,##0_-;#,##0\-;&quot; &quot;"/>
    <numFmt numFmtId="167" formatCode="#,##0.00_-;#,##0.00\-;&quot; &quot;"/>
    <numFmt numFmtId="168" formatCode="#,##0.00;\-#,##0.00;&quot; 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92D050"/>
      <name val="Arial"/>
      <family val="2"/>
    </font>
    <font>
      <sz val="8"/>
      <color theme="0"/>
      <name val="Arial"/>
      <family val="2"/>
    </font>
    <font>
      <sz val="8"/>
      <color rgb="FF92D050"/>
      <name val="Arial"/>
      <family val="2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9" fillId="0" borderId="0"/>
  </cellStyleXfs>
  <cellXfs count="10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5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6" fillId="0" borderId="1" xfId="2" applyNumberFormat="1" applyFont="1" applyFill="1" applyBorder="1" applyAlignment="1"/>
    <xf numFmtId="3" fontId="6" fillId="0" borderId="1" xfId="2" applyNumberFormat="1" applyBorder="1" applyAlignment="1"/>
    <xf numFmtId="0" fontId="6" fillId="0" borderId="1" xfId="2" applyBorder="1" applyAlignment="1"/>
    <xf numFmtId="0" fontId="7" fillId="0" borderId="1" xfId="1" applyNumberFormat="1" applyFont="1" applyFill="1" applyBorder="1" applyAlignment="1">
      <alignment vertical="top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vertical="top" wrapText="1"/>
    </xf>
    <xf numFmtId="49" fontId="6" fillId="0" borderId="1" xfId="2" applyNumberFormat="1" applyFont="1" applyFill="1" applyBorder="1" applyAlignment="1">
      <alignment wrapText="1"/>
    </xf>
    <xf numFmtId="6" fontId="3" fillId="0" borderId="0" xfId="0" applyNumberFormat="1" applyFont="1" applyFill="1" applyBorder="1"/>
    <xf numFmtId="0" fontId="3" fillId="0" borderId="0" xfId="0" applyFont="1" applyFill="1" applyBorder="1" applyAlignment="1">
      <alignment vertical="top" wrapText="1"/>
    </xf>
    <xf numFmtId="0" fontId="6" fillId="0" borderId="1" xfId="2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/>
    <xf numFmtId="3" fontId="5" fillId="0" borderId="1" xfId="2" applyNumberFormat="1" applyFont="1" applyBorder="1" applyAlignment="1"/>
    <xf numFmtId="9" fontId="6" fillId="0" borderId="1" xfId="2" applyNumberForma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Fill="1" applyBorder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3" fontId="8" fillId="0" borderId="0" xfId="0" applyNumberFormat="1" applyFont="1"/>
    <xf numFmtId="0" fontId="8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3" fontId="6" fillId="0" borderId="1" xfId="2" applyNumberFormat="1" applyBorder="1"/>
    <xf numFmtId="3" fontId="5" fillId="0" borderId="1" xfId="2" applyNumberFormat="1" applyFont="1" applyBorder="1"/>
    <xf numFmtId="0" fontId="7" fillId="0" borderId="1" xfId="1" applyFont="1" applyFill="1" applyBorder="1" applyAlignment="1">
      <alignment horizontal="left" vertical="top" wrapText="1"/>
    </xf>
    <xf numFmtId="0" fontId="0" fillId="0" borderId="0" xfId="0" applyFont="1"/>
    <xf numFmtId="164" fontId="6" fillId="0" borderId="1" xfId="2" applyNumberFormat="1" applyBorder="1"/>
    <xf numFmtId="0" fontId="6" fillId="0" borderId="0" xfId="2"/>
    <xf numFmtId="164" fontId="5" fillId="0" borderId="1" xfId="2" applyNumberFormat="1" applyFont="1" applyBorder="1"/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6" fillId="0" borderId="1" xfId="2" applyBorder="1"/>
    <xf numFmtId="3" fontId="6" fillId="0" borderId="1" xfId="2" applyNumberFormat="1" applyFont="1" applyFill="1" applyBorder="1" applyAlignment="1">
      <alignment horizontal="right" wrapText="1"/>
    </xf>
    <xf numFmtId="3" fontId="5" fillId="0" borderId="1" xfId="2" applyNumberFormat="1" applyFont="1" applyFill="1" applyBorder="1" applyAlignment="1">
      <alignment horizontal="right" wrapText="1"/>
    </xf>
    <xf numFmtId="3" fontId="6" fillId="0" borderId="1" xfId="2" applyNumberFormat="1" applyFont="1" applyFill="1" applyBorder="1" applyAlignment="1">
      <alignment wrapText="1"/>
    </xf>
    <xf numFmtId="0" fontId="10" fillId="0" borderId="0" xfId="0" applyFont="1"/>
    <xf numFmtId="3" fontId="10" fillId="0" borderId="0" xfId="0" applyNumberFormat="1" applyFont="1"/>
    <xf numFmtId="0" fontId="6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vertical="top"/>
    </xf>
    <xf numFmtId="0" fontId="0" fillId="0" borderId="1" xfId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left" vertical="top"/>
    </xf>
    <xf numFmtId="0" fontId="11" fillId="0" borderId="1" xfId="1" applyFont="1" applyFill="1" applyBorder="1" applyAlignment="1">
      <alignment vertical="top" wrapText="1"/>
    </xf>
    <xf numFmtId="0" fontId="11" fillId="0" borderId="1" xfId="1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5" fillId="0" borderId="3" xfId="2" applyFont="1" applyBorder="1"/>
    <xf numFmtId="0" fontId="6" fillId="0" borderId="3" xfId="2" applyFont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4" fontId="5" fillId="3" borderId="5" xfId="2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hidden="1"/>
    </xf>
    <xf numFmtId="0" fontId="13" fillId="0" borderId="2" xfId="2" applyFont="1" applyFill="1" applyBorder="1" applyAlignment="1">
      <alignment vertical="center"/>
    </xf>
    <xf numFmtId="0" fontId="13" fillId="0" borderId="4" xfId="2" applyFont="1" applyFill="1" applyBorder="1" applyAlignment="1">
      <alignment vertical="center"/>
    </xf>
    <xf numFmtId="165" fontId="6" fillId="0" borderId="1" xfId="2" applyNumberFormat="1" applyFill="1" applyBorder="1" applyAlignment="1" applyProtection="1">
      <alignment horizontal="center"/>
      <protection locked="0"/>
    </xf>
    <xf numFmtId="0" fontId="13" fillId="0" borderId="2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vertical="center" wrapText="1"/>
    </xf>
    <xf numFmtId="0" fontId="6" fillId="0" borderId="1" xfId="2" applyFont="1" applyBorder="1" applyAlignment="1">
      <alignment horizontal="center"/>
    </xf>
    <xf numFmtId="0" fontId="14" fillId="0" borderId="1" xfId="2" applyFont="1" applyFill="1" applyBorder="1" applyAlignment="1">
      <alignment horizontal="left" vertical="center" wrapText="1" indent="1"/>
    </xf>
    <xf numFmtId="166" fontId="6" fillId="0" borderId="5" xfId="2" applyNumberFormat="1" applyFill="1" applyBorder="1" applyProtection="1">
      <protection locked="0"/>
    </xf>
    <xf numFmtId="0" fontId="12" fillId="0" borderId="7" xfId="1" applyFont="1" applyBorder="1" applyAlignment="1" applyProtection="1">
      <alignment horizontal="center" vertical="top"/>
      <protection hidden="1"/>
    </xf>
    <xf numFmtId="0" fontId="6" fillId="0" borderId="1" xfId="2" applyFont="1" applyFill="1" applyBorder="1" applyAlignment="1">
      <alignment horizontal="center"/>
    </xf>
    <xf numFmtId="0" fontId="6" fillId="0" borderId="1" xfId="2" quotePrefix="1" applyFont="1" applyFill="1" applyBorder="1" applyAlignment="1">
      <alignment horizontal="center"/>
    </xf>
    <xf numFmtId="0" fontId="14" fillId="0" borderId="1" xfId="2" applyFont="1" applyFill="1" applyBorder="1" applyAlignment="1">
      <alignment horizontal="left" vertical="center" indent="1"/>
    </xf>
    <xf numFmtId="165" fontId="6" fillId="0" borderId="5" xfId="2" applyNumberFormat="1" applyFill="1" applyBorder="1" applyProtection="1">
      <protection locked="0"/>
    </xf>
    <xf numFmtId="0" fontId="15" fillId="2" borderId="1" xfId="1" applyFont="1" applyFill="1" applyBorder="1" applyAlignment="1" applyProtection="1">
      <alignment horizontal="center" vertical="top"/>
      <protection hidden="1"/>
    </xf>
    <xf numFmtId="0" fontId="13" fillId="2" borderId="2" xfId="2" applyFont="1" applyFill="1" applyBorder="1" applyAlignment="1">
      <alignment vertical="center"/>
    </xf>
    <xf numFmtId="0" fontId="13" fillId="2" borderId="4" xfId="2" applyFont="1" applyFill="1" applyBorder="1" applyAlignment="1">
      <alignment vertical="center"/>
    </xf>
    <xf numFmtId="4" fontId="6" fillId="0" borderId="3" xfId="2" applyNumberFormat="1" applyFont="1" applyBorder="1"/>
    <xf numFmtId="0" fontId="16" fillId="0" borderId="1" xfId="1" applyFont="1" applyBorder="1" applyAlignment="1" applyProtection="1">
      <alignment horizontal="center" vertical="top"/>
      <protection hidden="1"/>
    </xf>
    <xf numFmtId="167" fontId="6" fillId="0" borderId="4" xfId="2" applyNumberFormat="1" applyFill="1" applyBorder="1" applyProtection="1">
      <protection locked="0"/>
    </xf>
    <xf numFmtId="0" fontId="14" fillId="0" borderId="3" xfId="2" applyFont="1" applyFill="1" applyBorder="1" applyAlignment="1">
      <alignment horizontal="left" vertical="center" wrapText="1" indent="1"/>
    </xf>
    <xf numFmtId="168" fontId="6" fillId="0" borderId="5" xfId="2" applyNumberFormat="1" applyFill="1" applyBorder="1" applyProtection="1">
      <protection locked="0"/>
    </xf>
    <xf numFmtId="166" fontId="6" fillId="0" borderId="4" xfId="2" applyNumberFormat="1" applyFill="1" applyBorder="1" applyProtection="1">
      <protection locked="0"/>
    </xf>
    <xf numFmtId="0" fontId="17" fillId="2" borderId="1" xfId="1" applyFont="1" applyFill="1" applyBorder="1" applyAlignment="1" applyProtection="1">
      <alignment horizontal="center" vertical="top"/>
      <protection hidden="1"/>
    </xf>
    <xf numFmtId="0" fontId="11" fillId="3" borderId="2" xfId="3" applyFont="1" applyFill="1" applyBorder="1" applyAlignment="1">
      <alignment vertical="top"/>
    </xf>
    <xf numFmtId="0" fontId="11" fillId="3" borderId="3" xfId="3" applyFont="1" applyFill="1" applyBorder="1" applyAlignment="1">
      <alignment vertical="top"/>
    </xf>
    <xf numFmtId="0" fontId="11" fillId="3" borderId="4" xfId="3" applyFont="1" applyFill="1" applyBorder="1" applyAlignment="1">
      <alignment vertical="top"/>
    </xf>
    <xf numFmtId="0" fontId="0" fillId="4" borderId="8" xfId="0" applyFill="1" applyBorder="1"/>
    <xf numFmtId="0" fontId="14" fillId="0" borderId="2" xfId="2" applyFont="1" applyFill="1" applyBorder="1" applyAlignment="1">
      <alignment horizontal="left" vertical="center" wrapText="1" indent="1"/>
    </xf>
    <xf numFmtId="0" fontId="2" fillId="0" borderId="0" xfId="0" applyFont="1" applyBorder="1" applyAlignment="1"/>
    <xf numFmtId="0" fontId="0" fillId="0" borderId="0" xfId="0" applyAlignment="1">
      <alignment vertical="top"/>
    </xf>
    <xf numFmtId="0" fontId="0" fillId="0" borderId="9" xfId="0" applyBorder="1" applyAlignment="1">
      <alignment vertical="top"/>
    </xf>
    <xf numFmtId="0" fontId="18" fillId="0" borderId="0" xfId="0" applyFont="1" applyAlignment="1">
      <alignment vertical="top" wrapText="1" readingOrder="1"/>
    </xf>
    <xf numFmtId="0" fontId="18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0" borderId="0" xfId="0" applyFont="1"/>
    <xf numFmtId="0" fontId="0" fillId="0" borderId="9" xfId="0" applyBorder="1"/>
    <xf numFmtId="0" fontId="11" fillId="3" borderId="2" xfId="3" applyFont="1" applyFill="1" applyBorder="1" applyAlignment="1">
      <alignment horizontal="center" vertical="top"/>
    </xf>
    <xf numFmtId="0" fontId="11" fillId="3" borderId="3" xfId="3" applyFont="1" applyFill="1" applyBorder="1" applyAlignment="1">
      <alignment horizontal="center" vertical="top"/>
    </xf>
    <xf numFmtId="0" fontId="11" fillId="3" borderId="4" xfId="3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 readingOrder="1"/>
    </xf>
  </cellXfs>
  <cellStyles count="4">
    <cellStyle name="Normal" xfId="0" builtinId="0"/>
    <cellStyle name="Normal 2 2" xfId="1"/>
    <cellStyle name="Normal 2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7"/>
  <sheetViews>
    <sheetView tabSelected="1" topLeftCell="A127" workbookViewId="0">
      <selection activeCell="A4" sqref="A4:G4"/>
    </sheetView>
  </sheetViews>
  <sheetFormatPr baseColWidth="10" defaultRowHeight="15" x14ac:dyDescent="0.25"/>
  <cols>
    <col min="1" max="1" width="6.7109375" customWidth="1"/>
    <col min="2" max="2" width="22.140625" customWidth="1"/>
    <col min="3" max="3" width="9.7109375" customWidth="1"/>
    <col min="4" max="4" width="16.140625" customWidth="1"/>
  </cols>
  <sheetData>
    <row r="1" spans="1:7" x14ac:dyDescent="0.25">
      <c r="A1" s="102" t="s">
        <v>0</v>
      </c>
      <c r="B1" s="102"/>
      <c r="C1" s="102"/>
      <c r="D1" s="102"/>
      <c r="E1" s="102"/>
      <c r="F1" s="102"/>
      <c r="G1" s="102"/>
    </row>
    <row r="3" spans="1:7" x14ac:dyDescent="0.25">
      <c r="A3" s="102" t="s">
        <v>1</v>
      </c>
      <c r="B3" s="102"/>
      <c r="C3" s="102"/>
      <c r="D3" s="102"/>
      <c r="E3" s="102"/>
      <c r="F3" s="102"/>
      <c r="G3" s="102"/>
    </row>
    <row r="4" spans="1:7" x14ac:dyDescent="0.25">
      <c r="A4" s="102"/>
      <c r="B4" s="102"/>
      <c r="C4" s="102"/>
      <c r="D4" s="102"/>
      <c r="E4" s="102"/>
      <c r="F4" s="102"/>
      <c r="G4" s="10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102" t="s">
        <v>2</v>
      </c>
      <c r="B6" s="102"/>
      <c r="C6" s="102"/>
      <c r="D6" s="102"/>
      <c r="E6" s="102"/>
      <c r="F6" s="102"/>
      <c r="G6" s="10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102" t="s">
        <v>3</v>
      </c>
      <c r="B8" s="102"/>
      <c r="C8" s="102"/>
      <c r="D8" s="102"/>
      <c r="E8" s="102"/>
      <c r="F8" s="102"/>
      <c r="G8" s="102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3" spans="1:7" x14ac:dyDescent="0.25">
      <c r="A13" s="1" t="s">
        <v>4</v>
      </c>
    </row>
    <row r="14" spans="1:7" x14ac:dyDescent="0.25">
      <c r="A14" s="1"/>
    </row>
    <row r="16" spans="1:7" x14ac:dyDescent="0.25">
      <c r="A16" s="4" t="s">
        <v>5</v>
      </c>
      <c r="B16" s="5" t="s">
        <v>6</v>
      </c>
      <c r="C16" s="6"/>
    </row>
    <row r="17" spans="1:7" x14ac:dyDescent="0.25">
      <c r="A17" s="7"/>
      <c r="B17" s="26" t="s">
        <v>7</v>
      </c>
      <c r="C17" s="26"/>
    </row>
    <row r="18" spans="1:7" x14ac:dyDescent="0.25">
      <c r="A18" s="7"/>
      <c r="B18" s="26"/>
      <c r="C18" s="26"/>
    </row>
    <row r="20" spans="1:7" x14ac:dyDescent="0.25">
      <c r="A20" s="4" t="s">
        <v>8</v>
      </c>
      <c r="B20" s="4" t="s">
        <v>9</v>
      </c>
    </row>
    <row r="21" spans="1:7" x14ac:dyDescent="0.25">
      <c r="A21" s="8" t="s">
        <v>10</v>
      </c>
      <c r="B21" s="9" t="s">
        <v>11</v>
      </c>
      <c r="C21" s="9" t="s">
        <v>12</v>
      </c>
      <c r="D21" s="9" t="s">
        <v>20</v>
      </c>
      <c r="E21" s="9" t="s">
        <v>21</v>
      </c>
      <c r="F21" s="9" t="s">
        <v>22</v>
      </c>
      <c r="G21" s="9" t="s">
        <v>23</v>
      </c>
    </row>
    <row r="22" spans="1:7" x14ac:dyDescent="0.25">
      <c r="A22" s="10" t="s">
        <v>14</v>
      </c>
      <c r="B22" s="10" t="s">
        <v>15</v>
      </c>
      <c r="C22" s="11">
        <v>-8366</v>
      </c>
      <c r="D22" s="11">
        <v>-8366</v>
      </c>
      <c r="E22" s="12"/>
      <c r="F22" s="12"/>
      <c r="G22" s="12"/>
    </row>
    <row r="23" spans="1:7" x14ac:dyDescent="0.25">
      <c r="A23" s="10" t="s">
        <v>24</v>
      </c>
      <c r="B23" s="10" t="s">
        <v>25</v>
      </c>
      <c r="C23" s="11">
        <v>1571249</v>
      </c>
      <c r="D23" s="11"/>
      <c r="E23" s="11">
        <v>735124</v>
      </c>
      <c r="F23" s="11"/>
      <c r="G23" s="11">
        <v>836125</v>
      </c>
    </row>
    <row r="24" spans="1:7" x14ac:dyDescent="0.25">
      <c r="A24" s="10" t="s">
        <v>16</v>
      </c>
      <c r="B24" s="10" t="s">
        <v>17</v>
      </c>
      <c r="C24" s="11">
        <v>11553</v>
      </c>
      <c r="D24" s="11">
        <v>11553</v>
      </c>
      <c r="E24" s="11"/>
      <c r="F24" s="11"/>
      <c r="G24" s="11"/>
    </row>
    <row r="25" spans="1:7" ht="23.25" x14ac:dyDescent="0.25">
      <c r="A25" s="10" t="s">
        <v>26</v>
      </c>
      <c r="B25" s="16" t="s">
        <v>27</v>
      </c>
      <c r="C25" s="11">
        <v>1371387</v>
      </c>
      <c r="D25" s="11"/>
      <c r="E25" s="11">
        <v>1371387</v>
      </c>
      <c r="F25" s="11"/>
      <c r="G25" s="11"/>
    </row>
    <row r="26" spans="1:7" x14ac:dyDescent="0.25">
      <c r="B26" s="29" t="s">
        <v>94</v>
      </c>
      <c r="C26" s="28">
        <f>SUM(C22:C25)</f>
        <v>2945823</v>
      </c>
    </row>
    <row r="28" spans="1:7" x14ac:dyDescent="0.25">
      <c r="A28" s="4" t="s">
        <v>18</v>
      </c>
      <c r="B28" s="4" t="s">
        <v>19</v>
      </c>
    </row>
    <row r="29" spans="1:7" x14ac:dyDescent="0.25">
      <c r="A29" s="8" t="s">
        <v>10</v>
      </c>
      <c r="B29" s="9" t="s">
        <v>11</v>
      </c>
      <c r="C29" s="9" t="s">
        <v>12</v>
      </c>
      <c r="D29" s="9" t="s">
        <v>20</v>
      </c>
      <c r="E29" s="9" t="s">
        <v>21</v>
      </c>
      <c r="F29" s="9" t="s">
        <v>22</v>
      </c>
      <c r="G29" s="9" t="s">
        <v>23</v>
      </c>
    </row>
    <row r="30" spans="1:7" x14ac:dyDescent="0.25">
      <c r="A30" s="10" t="s">
        <v>28</v>
      </c>
      <c r="B30" s="10" t="s">
        <v>29</v>
      </c>
      <c r="C30" s="11"/>
      <c r="D30" s="12"/>
      <c r="E30" s="12"/>
      <c r="F30" s="12"/>
      <c r="G30" s="12"/>
    </row>
    <row r="31" spans="1:7" ht="45" x14ac:dyDescent="0.25">
      <c r="A31" s="13">
        <v>1131</v>
      </c>
      <c r="B31" s="15" t="s">
        <v>30</v>
      </c>
      <c r="C31" s="11">
        <v>251829</v>
      </c>
      <c r="D31" s="11">
        <v>251829</v>
      </c>
      <c r="E31" s="12"/>
      <c r="F31" s="12"/>
      <c r="G31" s="12"/>
    </row>
    <row r="32" spans="1:7" x14ac:dyDescent="0.25">
      <c r="B32" s="29" t="s">
        <v>94</v>
      </c>
      <c r="C32" s="28">
        <f>SUM(C30:C31)</f>
        <v>251829</v>
      </c>
    </row>
    <row r="34" spans="1:4" x14ac:dyDescent="0.25">
      <c r="A34" s="4" t="s">
        <v>31</v>
      </c>
      <c r="B34" s="4" t="s">
        <v>32</v>
      </c>
      <c r="C34" s="17"/>
    </row>
    <row r="35" spans="1:4" x14ac:dyDescent="0.25">
      <c r="A35" s="6"/>
      <c r="B35" s="26" t="s">
        <v>7</v>
      </c>
      <c r="C35" s="26"/>
    </row>
    <row r="36" spans="1:4" x14ac:dyDescent="0.25">
      <c r="A36" s="6"/>
      <c r="B36" s="26"/>
      <c r="C36" s="26"/>
    </row>
    <row r="37" spans="1:4" x14ac:dyDescent="0.25">
      <c r="A37" s="4"/>
      <c r="B37" s="18"/>
      <c r="C37" s="18"/>
    </row>
    <row r="38" spans="1:4" x14ac:dyDescent="0.25">
      <c r="A38" s="4" t="s">
        <v>33</v>
      </c>
      <c r="B38" s="4" t="s">
        <v>34</v>
      </c>
      <c r="C38" s="18"/>
    </row>
    <row r="39" spans="1:4" x14ac:dyDescent="0.25">
      <c r="A39" s="8" t="s">
        <v>10</v>
      </c>
      <c r="B39" s="9" t="s">
        <v>11</v>
      </c>
      <c r="C39" s="9" t="s">
        <v>12</v>
      </c>
      <c r="D39" s="9" t="s">
        <v>35</v>
      </c>
    </row>
    <row r="40" spans="1:4" x14ac:dyDescent="0.25">
      <c r="A40" s="10" t="s">
        <v>36</v>
      </c>
      <c r="B40" s="10" t="s">
        <v>37</v>
      </c>
      <c r="C40" s="11"/>
      <c r="D40" s="12"/>
    </row>
    <row r="41" spans="1:4" ht="22.5" x14ac:dyDescent="0.25">
      <c r="A41" s="13">
        <v>1151</v>
      </c>
      <c r="B41" s="15" t="s">
        <v>38</v>
      </c>
      <c r="C41" s="11">
        <v>11700</v>
      </c>
      <c r="D41" s="19" t="s">
        <v>39</v>
      </c>
    </row>
    <row r="46" spans="1:4" x14ac:dyDescent="0.25">
      <c r="A46" s="4" t="s">
        <v>40</v>
      </c>
      <c r="B46" s="4" t="s">
        <v>41</v>
      </c>
      <c r="C46" s="20"/>
    </row>
    <row r="47" spans="1:4" x14ac:dyDescent="0.25">
      <c r="A47" s="6"/>
      <c r="B47" s="26" t="s">
        <v>7</v>
      </c>
      <c r="C47" s="26"/>
    </row>
    <row r="48" spans="1:4" x14ac:dyDescent="0.25">
      <c r="A48" s="6"/>
      <c r="B48" s="26"/>
      <c r="C48" s="26"/>
    </row>
    <row r="49" spans="1:7" x14ac:dyDescent="0.25">
      <c r="A49" s="6"/>
      <c r="B49" s="20"/>
      <c r="C49" s="20"/>
    </row>
    <row r="50" spans="1:7" x14ac:dyDescent="0.25">
      <c r="A50" s="4" t="s">
        <v>42</v>
      </c>
      <c r="B50" s="4" t="s">
        <v>43</v>
      </c>
      <c r="C50" s="20"/>
    </row>
    <row r="51" spans="1:7" x14ac:dyDescent="0.25">
      <c r="A51" s="4"/>
      <c r="B51" s="26" t="s">
        <v>7</v>
      </c>
      <c r="C51" s="26"/>
    </row>
    <row r="52" spans="1:7" x14ac:dyDescent="0.25">
      <c r="A52" s="4"/>
      <c r="B52" s="26"/>
      <c r="C52" s="26"/>
    </row>
    <row r="53" spans="1:7" x14ac:dyDescent="0.25">
      <c r="A53" s="6"/>
      <c r="B53" s="20"/>
      <c r="C53" s="20"/>
    </row>
    <row r="54" spans="1:7" x14ac:dyDescent="0.25">
      <c r="A54" s="4" t="s">
        <v>44</v>
      </c>
      <c r="B54" s="5" t="s">
        <v>45</v>
      </c>
      <c r="C54" s="6"/>
    </row>
    <row r="55" spans="1:7" x14ac:dyDescent="0.25">
      <c r="A55" s="4"/>
      <c r="B55" s="24" t="s">
        <v>68</v>
      </c>
      <c r="C55" s="6"/>
    </row>
    <row r="56" spans="1:7" x14ac:dyDescent="0.25">
      <c r="A56" s="4"/>
      <c r="B56" s="5"/>
      <c r="C56" s="6"/>
    </row>
    <row r="57" spans="1:7" x14ac:dyDescent="0.25">
      <c r="A57" s="8" t="s">
        <v>10</v>
      </c>
      <c r="B57" s="9" t="s">
        <v>11</v>
      </c>
      <c r="C57" s="9" t="s">
        <v>12</v>
      </c>
      <c r="D57" s="9" t="s">
        <v>46</v>
      </c>
      <c r="E57" s="9" t="s">
        <v>47</v>
      </c>
      <c r="F57" s="9" t="s">
        <v>35</v>
      </c>
      <c r="G57" s="9" t="s">
        <v>48</v>
      </c>
    </row>
    <row r="58" spans="1:7" x14ac:dyDescent="0.25">
      <c r="A58" s="10" t="s">
        <v>49</v>
      </c>
      <c r="B58" s="21" t="s">
        <v>50</v>
      </c>
      <c r="C58" s="22">
        <f>SUM(C59:C65)</f>
        <v>10151240</v>
      </c>
      <c r="D58" s="12"/>
      <c r="E58" s="12"/>
      <c r="F58" s="12"/>
      <c r="G58" s="12"/>
    </row>
    <row r="59" spans="1:7" x14ac:dyDescent="0.25">
      <c r="A59" s="13">
        <v>1231</v>
      </c>
      <c r="B59" s="14" t="s">
        <v>51</v>
      </c>
      <c r="C59" s="11">
        <v>60000</v>
      </c>
      <c r="D59" s="12"/>
      <c r="E59" s="12"/>
      <c r="F59" s="12"/>
      <c r="G59" s="12"/>
    </row>
    <row r="60" spans="1:7" x14ac:dyDescent="0.25">
      <c r="A60" s="13">
        <v>1232</v>
      </c>
      <c r="B60" s="14" t="s">
        <v>52</v>
      </c>
      <c r="C60" s="11"/>
      <c r="D60" s="12"/>
      <c r="E60" s="12"/>
      <c r="F60" s="12"/>
      <c r="G60" s="12"/>
    </row>
    <row r="61" spans="1:7" x14ac:dyDescent="0.25">
      <c r="A61" s="13">
        <v>1233</v>
      </c>
      <c r="B61" s="14" t="s">
        <v>53</v>
      </c>
      <c r="C61" s="11">
        <v>130000</v>
      </c>
      <c r="D61" s="12"/>
      <c r="E61" s="12"/>
      <c r="F61" s="12"/>
      <c r="G61" s="12"/>
    </row>
    <row r="62" spans="1:7" x14ac:dyDescent="0.25">
      <c r="A62" s="13">
        <v>1234</v>
      </c>
      <c r="B62" s="14" t="s">
        <v>54</v>
      </c>
      <c r="C62" s="11"/>
      <c r="D62" s="12"/>
      <c r="E62" s="12"/>
      <c r="F62" s="12"/>
      <c r="G62" s="12"/>
    </row>
    <row r="63" spans="1:7" ht="22.5" x14ac:dyDescent="0.25">
      <c r="A63" s="13">
        <v>1235</v>
      </c>
      <c r="B63" s="15" t="s">
        <v>55</v>
      </c>
      <c r="C63" s="11">
        <v>3008503</v>
      </c>
      <c r="D63" s="12"/>
      <c r="E63" s="12"/>
      <c r="F63" s="12"/>
      <c r="G63" s="12"/>
    </row>
    <row r="64" spans="1:7" ht="22.5" x14ac:dyDescent="0.25">
      <c r="A64" s="13">
        <v>1236</v>
      </c>
      <c r="B64" s="15" t="s">
        <v>56</v>
      </c>
      <c r="C64" s="11">
        <v>6952737</v>
      </c>
      <c r="D64" s="12"/>
      <c r="E64" s="12"/>
      <c r="F64" s="12"/>
      <c r="G64" s="12"/>
    </row>
    <row r="65" spans="1:7" x14ac:dyDescent="0.25">
      <c r="A65" s="13">
        <v>1239</v>
      </c>
      <c r="B65" s="14" t="s">
        <v>57</v>
      </c>
      <c r="C65" s="11"/>
      <c r="D65" s="12"/>
      <c r="E65" s="12"/>
      <c r="F65" s="12"/>
      <c r="G65" s="12"/>
    </row>
    <row r="66" spans="1:7" x14ac:dyDescent="0.25">
      <c r="A66" s="10" t="s">
        <v>58</v>
      </c>
      <c r="B66" s="21" t="s">
        <v>59</v>
      </c>
      <c r="C66" s="22">
        <f>SUM(C67:C74)</f>
        <v>7858773</v>
      </c>
      <c r="D66" s="12"/>
      <c r="E66" s="12"/>
      <c r="F66" s="12"/>
      <c r="G66" s="12"/>
    </row>
    <row r="67" spans="1:7" ht="22.5" x14ac:dyDescent="0.25">
      <c r="A67" s="13">
        <v>1241</v>
      </c>
      <c r="B67" s="15" t="s">
        <v>60</v>
      </c>
      <c r="C67" s="11">
        <v>2030773</v>
      </c>
      <c r="D67" s="12"/>
      <c r="E67" s="12"/>
      <c r="F67" s="12"/>
      <c r="G67" s="23"/>
    </row>
    <row r="68" spans="1:7" ht="22.5" x14ac:dyDescent="0.25">
      <c r="A68" s="13">
        <v>1242</v>
      </c>
      <c r="B68" s="15" t="s">
        <v>61</v>
      </c>
      <c r="C68" s="11">
        <v>12900</v>
      </c>
      <c r="D68" s="12"/>
      <c r="E68" s="12"/>
      <c r="F68" s="12"/>
      <c r="G68" s="12"/>
    </row>
    <row r="69" spans="1:7" ht="22.5" x14ac:dyDescent="0.25">
      <c r="A69" s="13">
        <v>1243</v>
      </c>
      <c r="B69" s="15" t="s">
        <v>62</v>
      </c>
      <c r="C69" s="11">
        <v>7043</v>
      </c>
      <c r="D69" s="12"/>
      <c r="E69" s="12"/>
      <c r="F69" s="12"/>
      <c r="G69" s="12"/>
    </row>
    <row r="70" spans="1:7" ht="22.5" x14ac:dyDescent="0.25">
      <c r="A70" s="13">
        <v>1244</v>
      </c>
      <c r="B70" s="15" t="s">
        <v>63</v>
      </c>
      <c r="C70" s="11">
        <v>5428029</v>
      </c>
      <c r="D70" s="12"/>
      <c r="E70" s="12"/>
      <c r="F70" s="12"/>
      <c r="G70" s="12"/>
    </row>
    <row r="71" spans="1:7" ht="22.5" x14ac:dyDescent="0.25">
      <c r="A71" s="13">
        <v>1245</v>
      </c>
      <c r="B71" s="15" t="s">
        <v>64</v>
      </c>
      <c r="C71" s="11">
        <v>111289</v>
      </c>
      <c r="D71" s="12"/>
      <c r="E71" s="12"/>
      <c r="F71" s="12"/>
      <c r="G71" s="12"/>
    </row>
    <row r="72" spans="1:7" ht="22.5" x14ac:dyDescent="0.25">
      <c r="A72" s="13">
        <v>1246</v>
      </c>
      <c r="B72" s="15" t="s">
        <v>65</v>
      </c>
      <c r="C72" s="11">
        <v>256739</v>
      </c>
      <c r="D72" s="12"/>
      <c r="E72" s="12"/>
      <c r="F72" s="12"/>
      <c r="G72" s="12"/>
    </row>
    <row r="73" spans="1:7" ht="22.5" x14ac:dyDescent="0.25">
      <c r="A73" s="13">
        <v>1247</v>
      </c>
      <c r="B73" s="15" t="s">
        <v>66</v>
      </c>
      <c r="C73" s="11"/>
      <c r="D73" s="12"/>
      <c r="E73" s="12"/>
      <c r="F73" s="12"/>
      <c r="G73" s="12"/>
    </row>
    <row r="74" spans="1:7" x14ac:dyDescent="0.25">
      <c r="A74" s="13">
        <v>1248</v>
      </c>
      <c r="B74" s="14" t="s">
        <v>67</v>
      </c>
      <c r="C74" s="11">
        <v>12000</v>
      </c>
      <c r="D74" s="12"/>
      <c r="E74" s="12"/>
      <c r="F74" s="12"/>
      <c r="G74" s="12"/>
    </row>
    <row r="75" spans="1:7" x14ac:dyDescent="0.25">
      <c r="C75" s="28"/>
    </row>
    <row r="77" spans="1:7" x14ac:dyDescent="0.25">
      <c r="A77" s="4" t="s">
        <v>69</v>
      </c>
      <c r="B77" s="25" t="s">
        <v>70</v>
      </c>
    </row>
    <row r="78" spans="1:7" x14ac:dyDescent="0.25">
      <c r="B78" t="s">
        <v>7</v>
      </c>
    </row>
    <row r="81" spans="1:7" x14ac:dyDescent="0.25">
      <c r="A81" s="4" t="s">
        <v>71</v>
      </c>
      <c r="B81" s="4" t="s">
        <v>72</v>
      </c>
      <c r="C81" s="6"/>
    </row>
    <row r="82" spans="1:7" x14ac:dyDescent="0.25">
      <c r="A82" s="27"/>
      <c r="B82" s="26" t="s">
        <v>7</v>
      </c>
      <c r="C82" s="26"/>
    </row>
    <row r="83" spans="1:7" x14ac:dyDescent="0.25">
      <c r="A83" s="27"/>
      <c r="B83" s="26"/>
      <c r="C83" s="26"/>
    </row>
    <row r="84" spans="1:7" x14ac:dyDescent="0.25">
      <c r="A84" s="27"/>
      <c r="B84" s="6"/>
      <c r="C84" s="6"/>
    </row>
    <row r="85" spans="1:7" x14ac:dyDescent="0.25">
      <c r="A85" s="4" t="s">
        <v>73</v>
      </c>
      <c r="B85" s="4" t="s">
        <v>74</v>
      </c>
      <c r="C85" s="6"/>
    </row>
    <row r="86" spans="1:7" x14ac:dyDescent="0.25">
      <c r="A86" s="4"/>
      <c r="B86" s="26" t="s">
        <v>7</v>
      </c>
      <c r="C86" s="26"/>
    </row>
    <row r="87" spans="1:7" x14ac:dyDescent="0.25">
      <c r="A87" s="4"/>
      <c r="B87" s="26"/>
      <c r="C87" s="26"/>
    </row>
    <row r="88" spans="1:7" x14ac:dyDescent="0.25">
      <c r="A88" s="4"/>
      <c r="B88" s="26"/>
      <c r="C88" s="26"/>
    </row>
    <row r="89" spans="1:7" x14ac:dyDescent="0.25">
      <c r="A89" s="4"/>
      <c r="B89" s="26"/>
      <c r="C89" s="26"/>
    </row>
    <row r="90" spans="1:7" x14ac:dyDescent="0.25">
      <c r="A90" s="4"/>
      <c r="B90" s="26"/>
      <c r="C90" s="26"/>
    </row>
    <row r="91" spans="1:7" x14ac:dyDescent="0.25">
      <c r="A91" s="4" t="s">
        <v>75</v>
      </c>
      <c r="B91" s="25" t="s">
        <v>76</v>
      </c>
      <c r="C91" s="26"/>
    </row>
    <row r="92" spans="1:7" x14ac:dyDescent="0.25">
      <c r="A92" s="4"/>
      <c r="B92" s="25"/>
      <c r="C92" s="26"/>
    </row>
    <row r="93" spans="1:7" x14ac:dyDescent="0.25">
      <c r="A93" s="27"/>
      <c r="B93" s="4"/>
      <c r="C93" s="6"/>
    </row>
    <row r="94" spans="1:7" x14ac:dyDescent="0.25">
      <c r="A94" s="8" t="s">
        <v>10</v>
      </c>
      <c r="B94" s="9" t="s">
        <v>11</v>
      </c>
      <c r="C94" s="9" t="s">
        <v>12</v>
      </c>
      <c r="D94" s="9" t="s">
        <v>20</v>
      </c>
      <c r="E94" s="9" t="s">
        <v>21</v>
      </c>
      <c r="F94" s="9" t="s">
        <v>22</v>
      </c>
      <c r="G94" s="9" t="s">
        <v>23</v>
      </c>
    </row>
    <row r="95" spans="1:7" ht="22.5" x14ac:dyDescent="0.25">
      <c r="A95" s="13">
        <v>2110</v>
      </c>
      <c r="B95" s="15" t="s">
        <v>77</v>
      </c>
      <c r="C95" s="11"/>
      <c r="D95" s="12"/>
      <c r="E95" s="12"/>
      <c r="F95" s="12"/>
      <c r="G95" s="12"/>
    </row>
    <row r="96" spans="1:7" ht="22.5" x14ac:dyDescent="0.25">
      <c r="A96" s="13">
        <v>2111</v>
      </c>
      <c r="B96" s="15" t="s">
        <v>78</v>
      </c>
      <c r="C96" s="11">
        <v>13640</v>
      </c>
      <c r="D96" s="11">
        <v>13640</v>
      </c>
      <c r="E96" s="12"/>
      <c r="F96" s="12"/>
      <c r="G96" s="12"/>
    </row>
    <row r="97" spans="1:7" ht="22.5" x14ac:dyDescent="0.25">
      <c r="A97" s="13">
        <v>2112</v>
      </c>
      <c r="B97" s="15" t="s">
        <v>79</v>
      </c>
      <c r="C97" s="11">
        <v>141284</v>
      </c>
      <c r="D97" s="11">
        <v>141284</v>
      </c>
      <c r="E97" s="12"/>
      <c r="F97" s="12"/>
      <c r="G97" s="12"/>
    </row>
    <row r="98" spans="1:7" ht="33.75" x14ac:dyDescent="0.25">
      <c r="A98" s="13">
        <v>2113</v>
      </c>
      <c r="B98" s="15" t="s">
        <v>80</v>
      </c>
      <c r="C98" s="11">
        <v>0</v>
      </c>
      <c r="D98" s="11">
        <v>0</v>
      </c>
      <c r="E98" s="12"/>
      <c r="F98" s="12"/>
      <c r="G98" s="12"/>
    </row>
    <row r="99" spans="1:7" ht="33.75" hidden="1" x14ac:dyDescent="0.25">
      <c r="A99" s="13">
        <v>2114</v>
      </c>
      <c r="B99" s="15" t="s">
        <v>81</v>
      </c>
      <c r="C99" s="11"/>
      <c r="D99" s="11"/>
      <c r="E99" s="12"/>
      <c r="F99" s="12"/>
      <c r="G99" s="12"/>
    </row>
    <row r="100" spans="1:7" ht="22.5" x14ac:dyDescent="0.25">
      <c r="A100" s="13">
        <v>2115</v>
      </c>
      <c r="B100" s="15" t="s">
        <v>82</v>
      </c>
      <c r="C100" s="11">
        <v>16204</v>
      </c>
      <c r="D100" s="11">
        <v>16204</v>
      </c>
      <c r="E100" s="12"/>
      <c r="F100" s="12"/>
      <c r="G100" s="12"/>
    </row>
    <row r="101" spans="1:7" ht="45" hidden="1" x14ac:dyDescent="0.25">
      <c r="A101" s="13">
        <v>2116</v>
      </c>
      <c r="B101" s="15" t="s">
        <v>83</v>
      </c>
      <c r="C101" s="11"/>
      <c r="D101" s="12"/>
      <c r="E101" s="12"/>
      <c r="F101" s="12"/>
      <c r="G101" s="12"/>
    </row>
    <row r="102" spans="1:7" ht="22.5" x14ac:dyDescent="0.25">
      <c r="A102" s="13">
        <v>2117</v>
      </c>
      <c r="B102" s="15" t="s">
        <v>84</v>
      </c>
      <c r="C102" s="11">
        <f>2526026+2286+426462</f>
        <v>2954774</v>
      </c>
      <c r="D102" s="11">
        <f>2526026+2286+426462</f>
        <v>2954774</v>
      </c>
      <c r="E102" s="12"/>
      <c r="F102" s="12"/>
      <c r="G102" s="12"/>
    </row>
    <row r="103" spans="1:7" ht="33.75" hidden="1" x14ac:dyDescent="0.25">
      <c r="A103" s="13">
        <v>2118</v>
      </c>
      <c r="B103" s="15" t="s">
        <v>85</v>
      </c>
      <c r="C103" s="11"/>
      <c r="D103" s="12"/>
      <c r="E103" s="12"/>
      <c r="F103" s="12"/>
      <c r="G103" s="12"/>
    </row>
    <row r="104" spans="1:7" ht="22.5" x14ac:dyDescent="0.25">
      <c r="A104" s="13">
        <v>2131</v>
      </c>
      <c r="B104" s="15" t="s">
        <v>377</v>
      </c>
      <c r="C104" s="11">
        <v>-218216.02</v>
      </c>
      <c r="D104" s="11">
        <v>-218216.02</v>
      </c>
      <c r="E104" s="12"/>
      <c r="F104" s="12"/>
      <c r="G104" s="12"/>
    </row>
    <row r="105" spans="1:7" ht="22.5" hidden="1" x14ac:dyDescent="0.25">
      <c r="A105" s="13">
        <v>2120</v>
      </c>
      <c r="B105" s="15" t="s">
        <v>86</v>
      </c>
      <c r="C105" s="11"/>
      <c r="D105" s="12"/>
      <c r="E105" s="12"/>
      <c r="F105" s="12"/>
      <c r="G105" s="12"/>
    </row>
    <row r="106" spans="1:7" ht="22.5" hidden="1" x14ac:dyDescent="0.25">
      <c r="A106" s="13">
        <v>2121</v>
      </c>
      <c r="B106" s="15" t="s">
        <v>87</v>
      </c>
      <c r="C106" s="11"/>
      <c r="D106" s="12"/>
      <c r="E106" s="12"/>
      <c r="F106" s="12"/>
      <c r="G106" s="12"/>
    </row>
    <row r="107" spans="1:7" ht="45" hidden="1" x14ac:dyDescent="0.25">
      <c r="A107" s="13">
        <v>2122</v>
      </c>
      <c r="B107" s="15" t="s">
        <v>88</v>
      </c>
      <c r="C107" s="11"/>
      <c r="D107" s="12"/>
      <c r="E107" s="12"/>
      <c r="F107" s="12"/>
      <c r="G107" s="12"/>
    </row>
    <row r="108" spans="1:7" ht="22.5" hidden="1" x14ac:dyDescent="0.25">
      <c r="A108" s="13">
        <v>2129</v>
      </c>
      <c r="B108" s="15" t="s">
        <v>89</v>
      </c>
      <c r="C108" s="11"/>
      <c r="D108" s="12"/>
      <c r="E108" s="12"/>
      <c r="F108" s="12"/>
      <c r="G108" s="12"/>
    </row>
    <row r="109" spans="1:7" x14ac:dyDescent="0.25">
      <c r="B109" s="29" t="s">
        <v>94</v>
      </c>
      <c r="C109" s="28">
        <f>SUM(C95:C104)</f>
        <v>2907685.98</v>
      </c>
    </row>
    <row r="110" spans="1:7" x14ac:dyDescent="0.25">
      <c r="B110" s="29"/>
      <c r="C110" s="28"/>
    </row>
    <row r="111" spans="1:7" x14ac:dyDescent="0.25">
      <c r="B111" s="29"/>
      <c r="C111" s="28"/>
    </row>
    <row r="112" spans="1:7" x14ac:dyDescent="0.25">
      <c r="B112" s="29"/>
      <c r="C112" s="28"/>
    </row>
    <row r="114" spans="1:3" x14ac:dyDescent="0.25">
      <c r="A114" s="4" t="s">
        <v>90</v>
      </c>
      <c r="B114" s="25" t="s">
        <v>91</v>
      </c>
      <c r="C114" s="6"/>
    </row>
    <row r="115" spans="1:3" x14ac:dyDescent="0.25">
      <c r="A115" s="27"/>
      <c r="B115" s="26" t="s">
        <v>7</v>
      </c>
      <c r="C115" s="26"/>
    </row>
    <row r="116" spans="1:3" x14ac:dyDescent="0.25">
      <c r="A116" s="27"/>
      <c r="B116" s="26"/>
      <c r="C116" s="26"/>
    </row>
    <row r="117" spans="1:3" x14ac:dyDescent="0.25">
      <c r="A117" s="27"/>
      <c r="B117" s="25"/>
      <c r="C117" s="6"/>
    </row>
    <row r="118" spans="1:3" x14ac:dyDescent="0.25">
      <c r="A118" s="4" t="s">
        <v>92</v>
      </c>
      <c r="B118" s="25" t="s">
        <v>93</v>
      </c>
      <c r="C118" s="6"/>
    </row>
    <row r="119" spans="1:3" x14ac:dyDescent="0.25">
      <c r="A119" s="27"/>
      <c r="B119" s="26" t="s">
        <v>7</v>
      </c>
      <c r="C119" s="26"/>
    </row>
    <row r="127" spans="1:3" x14ac:dyDescent="0.25">
      <c r="A127" s="5" t="s">
        <v>95</v>
      </c>
    </row>
    <row r="130" spans="1:3" x14ac:dyDescent="0.25">
      <c r="A130" s="5"/>
    </row>
    <row r="131" spans="1:3" x14ac:dyDescent="0.25">
      <c r="A131" s="2" t="s">
        <v>96</v>
      </c>
      <c r="B131" s="2" t="s">
        <v>97</v>
      </c>
    </row>
    <row r="132" spans="1:3" x14ac:dyDescent="0.25">
      <c r="A132" s="2"/>
      <c r="B132" s="2"/>
    </row>
    <row r="133" spans="1:3" x14ac:dyDescent="0.25">
      <c r="A133" s="2"/>
      <c r="B133" s="37" t="s">
        <v>157</v>
      </c>
    </row>
    <row r="134" spans="1:3" x14ac:dyDescent="0.25">
      <c r="A134" s="2"/>
      <c r="B134" s="37" t="s">
        <v>158</v>
      </c>
    </row>
    <row r="135" spans="1:3" x14ac:dyDescent="0.25">
      <c r="A135" s="2"/>
      <c r="B135" s="37" t="s">
        <v>159</v>
      </c>
    </row>
    <row r="137" spans="1:3" ht="22.5" x14ac:dyDescent="0.25">
      <c r="A137" s="30" t="s">
        <v>10</v>
      </c>
      <c r="B137" s="31" t="s">
        <v>11</v>
      </c>
      <c r="C137" s="31" t="s">
        <v>12</v>
      </c>
    </row>
    <row r="138" spans="1:3" x14ac:dyDescent="0.25">
      <c r="A138" s="32">
        <v>4100</v>
      </c>
      <c r="B138" s="33" t="s">
        <v>98</v>
      </c>
      <c r="C138" s="34">
        <f>C139+C156+C162+C167+C185</f>
        <v>34100373</v>
      </c>
    </row>
    <row r="139" spans="1:3" x14ac:dyDescent="0.25">
      <c r="A139" s="32">
        <v>4110</v>
      </c>
      <c r="B139" s="33" t="s">
        <v>99</v>
      </c>
      <c r="C139" s="35">
        <f>SUM(C140:C147)</f>
        <v>3063107</v>
      </c>
    </row>
    <row r="140" spans="1:3" x14ac:dyDescent="0.25">
      <c r="A140" s="32">
        <v>4111</v>
      </c>
      <c r="B140" s="36" t="s">
        <v>100</v>
      </c>
      <c r="C140" s="34"/>
    </row>
    <row r="141" spans="1:3" x14ac:dyDescent="0.25">
      <c r="A141" s="32">
        <v>4112</v>
      </c>
      <c r="B141" s="36" t="s">
        <v>101</v>
      </c>
      <c r="C141" s="34">
        <v>3029539</v>
      </c>
    </row>
    <row r="142" spans="1:3" hidden="1" x14ac:dyDescent="0.25">
      <c r="A142" s="32">
        <v>4113</v>
      </c>
      <c r="B142" s="33" t="s">
        <v>102</v>
      </c>
      <c r="C142" s="34"/>
    </row>
    <row r="143" spans="1:3" hidden="1" x14ac:dyDescent="0.25">
      <c r="A143" s="32">
        <v>4114</v>
      </c>
      <c r="B143" s="33" t="s">
        <v>103</v>
      </c>
      <c r="C143" s="34"/>
    </row>
    <row r="144" spans="1:3" hidden="1" x14ac:dyDescent="0.25">
      <c r="A144" s="32">
        <v>4115</v>
      </c>
      <c r="B144" s="33" t="s">
        <v>104</v>
      </c>
      <c r="C144" s="34"/>
    </row>
    <row r="145" spans="1:3" hidden="1" x14ac:dyDescent="0.25">
      <c r="A145" s="32">
        <v>4116</v>
      </c>
      <c r="B145" s="33" t="s">
        <v>105</v>
      </c>
      <c r="C145" s="34"/>
    </row>
    <row r="146" spans="1:3" x14ac:dyDescent="0.25">
      <c r="A146" s="32">
        <v>4117</v>
      </c>
      <c r="B146" s="33" t="s">
        <v>106</v>
      </c>
      <c r="C146" s="34">
        <v>24968</v>
      </c>
    </row>
    <row r="147" spans="1:3" x14ac:dyDescent="0.25">
      <c r="A147" s="32">
        <v>4119</v>
      </c>
      <c r="B147" s="33" t="s">
        <v>107</v>
      </c>
      <c r="C147" s="34">
        <v>8600</v>
      </c>
    </row>
    <row r="148" spans="1:3" ht="22.5" x14ac:dyDescent="0.25">
      <c r="A148" s="32">
        <v>4120</v>
      </c>
      <c r="B148" s="36" t="s">
        <v>108</v>
      </c>
      <c r="C148" s="34"/>
    </row>
    <row r="149" spans="1:3" ht="22.5" x14ac:dyDescent="0.25">
      <c r="A149" s="32">
        <v>4121</v>
      </c>
      <c r="B149" s="36" t="s">
        <v>109</v>
      </c>
      <c r="C149" s="34"/>
    </row>
    <row r="150" spans="1:3" x14ac:dyDescent="0.25">
      <c r="A150" s="32">
        <v>4122</v>
      </c>
      <c r="B150" s="36" t="s">
        <v>110</v>
      </c>
      <c r="C150" s="34"/>
    </row>
    <row r="151" spans="1:3" ht="22.5" x14ac:dyDescent="0.25">
      <c r="A151" s="32">
        <v>4123</v>
      </c>
      <c r="B151" s="36" t="s">
        <v>111</v>
      </c>
      <c r="C151" s="34"/>
    </row>
    <row r="152" spans="1:3" ht="33.75" x14ac:dyDescent="0.25">
      <c r="A152" s="32">
        <v>4124</v>
      </c>
      <c r="B152" s="36" t="s">
        <v>112</v>
      </c>
      <c r="C152" s="34"/>
    </row>
    <row r="153" spans="1:3" ht="22.5" x14ac:dyDescent="0.25">
      <c r="A153" s="32">
        <v>4129</v>
      </c>
      <c r="B153" s="36" t="s">
        <v>113</v>
      </c>
      <c r="C153" s="34"/>
    </row>
    <row r="154" spans="1:3" x14ac:dyDescent="0.25">
      <c r="A154" s="32">
        <v>4130</v>
      </c>
      <c r="B154" s="33" t="s">
        <v>114</v>
      </c>
      <c r="C154" s="34"/>
    </row>
    <row r="155" spans="1:3" ht="22.5" x14ac:dyDescent="0.25">
      <c r="A155" s="32">
        <v>4131</v>
      </c>
      <c r="B155" s="36" t="s">
        <v>115</v>
      </c>
      <c r="C155" s="34"/>
    </row>
    <row r="156" spans="1:3" x14ac:dyDescent="0.25">
      <c r="A156" s="32">
        <v>4140</v>
      </c>
      <c r="B156" s="33" t="s">
        <v>116</v>
      </c>
      <c r="C156" s="35">
        <f>SUM(C157:C161)</f>
        <v>389445</v>
      </c>
    </row>
    <row r="157" spans="1:3" ht="45" x14ac:dyDescent="0.25">
      <c r="A157" s="32">
        <v>4141</v>
      </c>
      <c r="B157" s="36" t="s">
        <v>117</v>
      </c>
      <c r="C157" s="34"/>
    </row>
    <row r="158" spans="1:3" x14ac:dyDescent="0.25">
      <c r="A158" s="32">
        <v>4142</v>
      </c>
      <c r="B158" s="36" t="s">
        <v>118</v>
      </c>
      <c r="C158" s="34"/>
    </row>
    <row r="159" spans="1:3" ht="22.5" x14ac:dyDescent="0.25">
      <c r="A159" s="32">
        <v>4143</v>
      </c>
      <c r="B159" s="36" t="s">
        <v>119</v>
      </c>
      <c r="C159" s="34">
        <v>245015</v>
      </c>
    </row>
    <row r="160" spans="1:3" x14ac:dyDescent="0.25">
      <c r="A160" s="32">
        <v>4144</v>
      </c>
      <c r="B160" s="36" t="s">
        <v>120</v>
      </c>
      <c r="C160" s="34"/>
    </row>
    <row r="161" spans="1:3" x14ac:dyDescent="0.25">
      <c r="A161" s="32">
        <v>4149</v>
      </c>
      <c r="B161" s="33" t="s">
        <v>121</v>
      </c>
      <c r="C161" s="34">
        <v>144430</v>
      </c>
    </row>
    <row r="162" spans="1:3" x14ac:dyDescent="0.25">
      <c r="A162" s="32">
        <v>4150</v>
      </c>
      <c r="B162" s="33" t="s">
        <v>122</v>
      </c>
      <c r="C162" s="35">
        <f>SUM(C163:C166)</f>
        <v>154087</v>
      </c>
    </row>
    <row r="163" spans="1:3" ht="45" x14ac:dyDescent="0.25">
      <c r="A163" s="32">
        <v>4151</v>
      </c>
      <c r="B163" s="36" t="s">
        <v>123</v>
      </c>
      <c r="C163" s="34">
        <v>154087</v>
      </c>
    </row>
    <row r="164" spans="1:3" ht="33.75" hidden="1" x14ac:dyDescent="0.25">
      <c r="A164" s="32">
        <v>4152</v>
      </c>
      <c r="B164" s="36" t="s">
        <v>124</v>
      </c>
      <c r="C164" s="34"/>
    </row>
    <row r="165" spans="1:3" hidden="1" x14ac:dyDescent="0.25">
      <c r="A165" s="32">
        <v>4153</v>
      </c>
      <c r="B165" s="33" t="s">
        <v>125</v>
      </c>
      <c r="C165" s="34"/>
    </row>
    <row r="166" spans="1:3" ht="33.75" hidden="1" x14ac:dyDescent="0.25">
      <c r="A166" s="32">
        <v>4159</v>
      </c>
      <c r="B166" s="36" t="s">
        <v>126</v>
      </c>
      <c r="C166" s="34"/>
    </row>
    <row r="167" spans="1:3" ht="22.5" x14ac:dyDescent="0.25">
      <c r="A167" s="32">
        <v>4160</v>
      </c>
      <c r="B167" s="36" t="s">
        <v>127</v>
      </c>
      <c r="C167" s="35">
        <f>SUM(C168:C176)</f>
        <v>258206</v>
      </c>
    </row>
    <row r="168" spans="1:3" ht="22.5" hidden="1" x14ac:dyDescent="0.25">
      <c r="A168" s="32">
        <v>4161</v>
      </c>
      <c r="B168" s="36" t="s">
        <v>128</v>
      </c>
      <c r="C168" s="34"/>
    </row>
    <row r="169" spans="1:3" hidden="1" x14ac:dyDescent="0.25">
      <c r="A169" s="32">
        <v>4162</v>
      </c>
      <c r="B169" s="33" t="s">
        <v>129</v>
      </c>
      <c r="C169" s="34"/>
    </row>
    <row r="170" spans="1:3" hidden="1" x14ac:dyDescent="0.25">
      <c r="A170" s="32">
        <v>4163</v>
      </c>
      <c r="B170" s="33" t="s">
        <v>130</v>
      </c>
      <c r="C170" s="34"/>
    </row>
    <row r="171" spans="1:3" hidden="1" x14ac:dyDescent="0.25">
      <c r="A171" s="32">
        <v>4164</v>
      </c>
      <c r="B171" s="33" t="s">
        <v>131</v>
      </c>
      <c r="C171" s="34"/>
    </row>
    <row r="172" spans="1:3" hidden="1" x14ac:dyDescent="0.25">
      <c r="A172" s="32">
        <v>4165</v>
      </c>
      <c r="B172" s="33" t="s">
        <v>132</v>
      </c>
      <c r="C172" s="34"/>
    </row>
    <row r="173" spans="1:3" hidden="1" x14ac:dyDescent="0.25">
      <c r="A173" s="32">
        <v>4166</v>
      </c>
      <c r="B173" s="33" t="s">
        <v>133</v>
      </c>
      <c r="C173" s="34"/>
    </row>
    <row r="174" spans="1:3" hidden="1" x14ac:dyDescent="0.25">
      <c r="A174" s="32">
        <v>4167</v>
      </c>
      <c r="B174" s="33" t="s">
        <v>134</v>
      </c>
      <c r="C174" s="34"/>
    </row>
    <row r="175" spans="1:3" hidden="1" x14ac:dyDescent="0.25">
      <c r="A175" s="32">
        <v>4168</v>
      </c>
      <c r="B175" s="33" t="s">
        <v>135</v>
      </c>
      <c r="C175" s="34"/>
    </row>
    <row r="176" spans="1:3" x14ac:dyDescent="0.25">
      <c r="A176" s="32">
        <v>4169</v>
      </c>
      <c r="B176" s="33" t="s">
        <v>136</v>
      </c>
      <c r="C176" s="34">
        <v>258206</v>
      </c>
    </row>
    <row r="177" spans="1:3" hidden="1" x14ac:dyDescent="0.25">
      <c r="A177" s="32">
        <v>4170</v>
      </c>
      <c r="B177" s="33" t="s">
        <v>137</v>
      </c>
      <c r="C177" s="34"/>
    </row>
    <row r="178" spans="1:3" hidden="1" x14ac:dyDescent="0.25">
      <c r="A178" s="32">
        <v>4171</v>
      </c>
      <c r="B178" s="33" t="s">
        <v>138</v>
      </c>
      <c r="C178" s="34"/>
    </row>
    <row r="179" spans="1:3" hidden="1" x14ac:dyDescent="0.25">
      <c r="A179" s="32">
        <v>4172</v>
      </c>
      <c r="B179" s="33" t="s">
        <v>139</v>
      </c>
      <c r="C179" s="34"/>
    </row>
    <row r="180" spans="1:3" hidden="1" x14ac:dyDescent="0.25">
      <c r="A180" s="32">
        <v>4173</v>
      </c>
      <c r="B180" s="33" t="s">
        <v>140</v>
      </c>
      <c r="C180" s="34"/>
    </row>
    <row r="181" spans="1:3" hidden="1" x14ac:dyDescent="0.25">
      <c r="A181" s="32">
        <v>4174</v>
      </c>
      <c r="B181" s="33" t="s">
        <v>141</v>
      </c>
      <c r="C181" s="34"/>
    </row>
    <row r="182" spans="1:3" hidden="1" x14ac:dyDescent="0.25">
      <c r="A182" s="32">
        <v>4190</v>
      </c>
      <c r="B182" s="33" t="s">
        <v>142</v>
      </c>
      <c r="C182" s="34"/>
    </row>
    <row r="183" spans="1:3" hidden="1" x14ac:dyDescent="0.25">
      <c r="A183" s="32">
        <v>4191</v>
      </c>
      <c r="B183" s="33" t="s">
        <v>143</v>
      </c>
      <c r="C183" s="34"/>
    </row>
    <row r="184" spans="1:3" hidden="1" x14ac:dyDescent="0.25">
      <c r="A184" s="32">
        <v>4192</v>
      </c>
      <c r="B184" s="33" t="s">
        <v>144</v>
      </c>
      <c r="C184" s="34"/>
    </row>
    <row r="185" spans="1:3" ht="56.25" x14ac:dyDescent="0.25">
      <c r="A185" s="32">
        <v>4200</v>
      </c>
      <c r="B185" s="36" t="s">
        <v>145</v>
      </c>
      <c r="C185" s="35">
        <f>SUM(C186:C189)</f>
        <v>30235528</v>
      </c>
    </row>
    <row r="186" spans="1:3" ht="22.5" x14ac:dyDescent="0.25">
      <c r="A186" s="32">
        <v>4210</v>
      </c>
      <c r="B186" s="36" t="s">
        <v>146</v>
      </c>
      <c r="C186" s="34"/>
    </row>
    <row r="187" spans="1:3" x14ac:dyDescent="0.25">
      <c r="A187" s="32">
        <v>4211</v>
      </c>
      <c r="B187" s="33" t="s">
        <v>147</v>
      </c>
      <c r="C187" s="34">
        <v>30235528</v>
      </c>
    </row>
    <row r="188" spans="1:3" x14ac:dyDescent="0.25">
      <c r="A188" s="32">
        <v>4212</v>
      </c>
      <c r="B188" s="33" t="s">
        <v>148</v>
      </c>
      <c r="C188" s="34"/>
    </row>
    <row r="189" spans="1:3" x14ac:dyDescent="0.25">
      <c r="A189" s="32">
        <v>4213</v>
      </c>
      <c r="B189" s="33" t="s">
        <v>149</v>
      </c>
      <c r="C189" s="34"/>
    </row>
    <row r="190" spans="1:3" hidden="1" x14ac:dyDescent="0.25">
      <c r="A190" s="32">
        <v>4220</v>
      </c>
      <c r="B190" s="33" t="s">
        <v>150</v>
      </c>
      <c r="C190" s="34"/>
    </row>
    <row r="191" spans="1:3" hidden="1" x14ac:dyDescent="0.25">
      <c r="A191" s="32">
        <v>4221</v>
      </c>
      <c r="B191" s="33" t="s">
        <v>151</v>
      </c>
      <c r="C191" s="34"/>
    </row>
    <row r="192" spans="1:3" hidden="1" x14ac:dyDescent="0.25">
      <c r="A192" s="32">
        <v>4222</v>
      </c>
      <c r="B192" s="33" t="s">
        <v>152</v>
      </c>
      <c r="C192" s="34"/>
    </row>
    <row r="193" spans="1:5" hidden="1" x14ac:dyDescent="0.25">
      <c r="A193" s="32">
        <v>4223</v>
      </c>
      <c r="B193" s="33" t="s">
        <v>153</v>
      </c>
      <c r="C193" s="34"/>
    </row>
    <row r="194" spans="1:5" hidden="1" x14ac:dyDescent="0.25">
      <c r="A194" s="32">
        <v>4224</v>
      </c>
      <c r="B194" s="33" t="s">
        <v>154</v>
      </c>
      <c r="C194" s="34"/>
    </row>
    <row r="195" spans="1:5" hidden="1" x14ac:dyDescent="0.25">
      <c r="A195" s="32">
        <v>4225</v>
      </c>
      <c r="B195" s="33" t="s">
        <v>155</v>
      </c>
      <c r="C195" s="34"/>
    </row>
    <row r="196" spans="1:5" hidden="1" x14ac:dyDescent="0.25">
      <c r="A196" s="32">
        <v>4226</v>
      </c>
      <c r="B196" s="33" t="s">
        <v>156</v>
      </c>
      <c r="C196" s="34"/>
    </row>
    <row r="201" spans="1:5" x14ac:dyDescent="0.25">
      <c r="A201" s="2" t="s">
        <v>161</v>
      </c>
      <c r="B201" s="2" t="s">
        <v>160</v>
      </c>
    </row>
    <row r="202" spans="1:5" x14ac:dyDescent="0.25">
      <c r="B202" t="s">
        <v>7</v>
      </c>
    </row>
    <row r="205" spans="1:5" x14ac:dyDescent="0.25">
      <c r="A205" s="2" t="s">
        <v>162</v>
      </c>
      <c r="B205" s="2" t="s">
        <v>277</v>
      </c>
    </row>
    <row r="206" spans="1:5" ht="22.5" x14ac:dyDescent="0.25">
      <c r="A206" s="30" t="s">
        <v>10</v>
      </c>
      <c r="B206" s="31" t="s">
        <v>11</v>
      </c>
      <c r="C206" s="31" t="s">
        <v>12</v>
      </c>
      <c r="D206" s="31" t="s">
        <v>163</v>
      </c>
      <c r="E206" s="31" t="s">
        <v>164</v>
      </c>
    </row>
    <row r="207" spans="1:5" x14ac:dyDescent="0.25">
      <c r="A207" s="32">
        <v>5100</v>
      </c>
      <c r="B207" s="33" t="s">
        <v>165</v>
      </c>
      <c r="C207" s="34">
        <f>C208+C215+C225+C245+C250+C254+C325</f>
        <v>24452934</v>
      </c>
      <c r="D207" s="38">
        <f>D208+D215+D225+D245+D250+D254+D325</f>
        <v>0.99999999999999989</v>
      </c>
      <c r="E207" s="39"/>
    </row>
    <row r="208" spans="1:5" x14ac:dyDescent="0.25">
      <c r="A208" s="32">
        <v>5110</v>
      </c>
      <c r="B208" s="33" t="s">
        <v>166</v>
      </c>
      <c r="C208" s="35">
        <f>SUM(C209:C214)</f>
        <v>11231867</v>
      </c>
      <c r="D208" s="40">
        <f>SUM(D209:D214)</f>
        <v>0.45932594428136919</v>
      </c>
      <c r="E208" s="39"/>
    </row>
    <row r="209" spans="1:5" ht="22.5" x14ac:dyDescent="0.25">
      <c r="A209" s="32">
        <v>5111</v>
      </c>
      <c r="B209" s="36" t="s">
        <v>167</v>
      </c>
      <c r="C209" s="34">
        <v>9254261</v>
      </c>
      <c r="D209" s="38">
        <f>C209/C207</f>
        <v>0.37845196817690668</v>
      </c>
      <c r="E209" s="39"/>
    </row>
    <row r="210" spans="1:5" ht="22.5" x14ac:dyDescent="0.25">
      <c r="A210" s="32">
        <v>5112</v>
      </c>
      <c r="B210" s="36" t="s">
        <v>168</v>
      </c>
      <c r="C210" s="34">
        <v>1002041</v>
      </c>
      <c r="D210" s="38">
        <f>C210/C207</f>
        <v>4.0978354581090351E-2</v>
      </c>
      <c r="E210" s="39"/>
    </row>
    <row r="211" spans="1:5" ht="22.5" x14ac:dyDescent="0.25">
      <c r="A211" s="32">
        <v>5113</v>
      </c>
      <c r="B211" s="36" t="s">
        <v>169</v>
      </c>
      <c r="C211" s="34">
        <v>832763</v>
      </c>
      <c r="D211" s="38">
        <f>C211/C207</f>
        <v>3.4055749710852692E-2</v>
      </c>
      <c r="E211" s="39"/>
    </row>
    <row r="212" spans="1:5" x14ac:dyDescent="0.25">
      <c r="A212" s="32">
        <v>5114</v>
      </c>
      <c r="B212" s="33" t="s">
        <v>170</v>
      </c>
      <c r="C212" s="34"/>
      <c r="D212" s="38">
        <f>C212/C207</f>
        <v>0</v>
      </c>
      <c r="E212" s="39"/>
    </row>
    <row r="213" spans="1:5" ht="22.5" x14ac:dyDescent="0.25">
      <c r="A213" s="32">
        <v>5115</v>
      </c>
      <c r="B213" s="36" t="s">
        <v>171</v>
      </c>
      <c r="C213" s="34">
        <v>142802</v>
      </c>
      <c r="D213" s="38">
        <f>C213/C207</f>
        <v>5.8398718125195117E-3</v>
      </c>
      <c r="E213" s="39"/>
    </row>
    <row r="214" spans="1:5" ht="22.5" x14ac:dyDescent="0.25">
      <c r="A214" s="32">
        <v>5116</v>
      </c>
      <c r="B214" s="36" t="s">
        <v>172</v>
      </c>
      <c r="C214" s="34"/>
      <c r="D214" s="38">
        <f>C214/C207</f>
        <v>0</v>
      </c>
      <c r="E214" s="39"/>
    </row>
    <row r="215" spans="1:5" x14ac:dyDescent="0.25">
      <c r="A215" s="32">
        <v>5120</v>
      </c>
      <c r="B215" s="33" t="s">
        <v>173</v>
      </c>
      <c r="C215" s="35">
        <f>SUM(C216:C224)</f>
        <v>3459005</v>
      </c>
      <c r="D215" s="40">
        <f>SUM(D216:D224)</f>
        <v>0.14145562246231883</v>
      </c>
      <c r="E215" s="39"/>
    </row>
    <row r="216" spans="1:5" ht="33.75" x14ac:dyDescent="0.25">
      <c r="A216" s="32">
        <v>5121</v>
      </c>
      <c r="B216" s="36" t="s">
        <v>174</v>
      </c>
      <c r="C216" s="34">
        <v>239256</v>
      </c>
      <c r="D216" s="38">
        <f>C216/C207</f>
        <v>9.7843473507105531E-3</v>
      </c>
      <c r="E216" s="39"/>
    </row>
    <row r="217" spans="1:5" x14ac:dyDescent="0.25">
      <c r="A217" s="32">
        <v>5122</v>
      </c>
      <c r="B217" s="33" t="s">
        <v>175</v>
      </c>
      <c r="C217" s="34">
        <v>826727</v>
      </c>
      <c r="D217" s="38">
        <f>C217/C207</f>
        <v>3.3808908166193884E-2</v>
      </c>
      <c r="E217" s="39"/>
    </row>
    <row r="218" spans="1:5" ht="33.75" x14ac:dyDescent="0.25">
      <c r="A218" s="32">
        <v>5123</v>
      </c>
      <c r="B218" s="36" t="s">
        <v>176</v>
      </c>
      <c r="C218" s="34">
        <v>49424</v>
      </c>
      <c r="D218" s="38">
        <f>C218/C207</f>
        <v>2.0211889501685156E-3</v>
      </c>
      <c r="E218" s="39"/>
    </row>
    <row r="219" spans="1:5" ht="22.5" x14ac:dyDescent="0.25">
      <c r="A219" s="32">
        <v>5124</v>
      </c>
      <c r="B219" s="36" t="s">
        <v>177</v>
      </c>
      <c r="C219" s="34">
        <v>332757</v>
      </c>
      <c r="D219" s="38">
        <f>C219/C207</f>
        <v>1.3608060284299627E-2</v>
      </c>
      <c r="E219" s="39"/>
    </row>
    <row r="220" spans="1:5" ht="33.75" x14ac:dyDescent="0.25">
      <c r="A220" s="32">
        <v>5125</v>
      </c>
      <c r="B220" s="36" t="s">
        <v>178</v>
      </c>
      <c r="C220" s="34">
        <v>11271</v>
      </c>
      <c r="D220" s="38">
        <f>C220/C207</f>
        <v>4.6092628393795199E-4</v>
      </c>
      <c r="E220" s="39"/>
    </row>
    <row r="221" spans="1:5" ht="22.5" x14ac:dyDescent="0.25">
      <c r="A221" s="32">
        <v>5126</v>
      </c>
      <c r="B221" s="36" t="s">
        <v>179</v>
      </c>
      <c r="C221" s="34">
        <v>1615171</v>
      </c>
      <c r="D221" s="38">
        <f>C221/C207</f>
        <v>6.6052237330702326E-2</v>
      </c>
      <c r="E221" s="39"/>
    </row>
    <row r="222" spans="1:5" ht="33.75" x14ac:dyDescent="0.25">
      <c r="A222" s="32">
        <v>5127</v>
      </c>
      <c r="B222" s="36" t="s">
        <v>180</v>
      </c>
      <c r="C222" s="34">
        <v>98172</v>
      </c>
      <c r="D222" s="38">
        <f>C222/C207</f>
        <v>4.0147329559716638E-3</v>
      </c>
      <c r="E222" s="39"/>
    </row>
    <row r="223" spans="1:5" ht="22.5" x14ac:dyDescent="0.25">
      <c r="A223" s="32">
        <v>5128</v>
      </c>
      <c r="B223" s="36" t="s">
        <v>181</v>
      </c>
      <c r="C223" s="34">
        <v>14799</v>
      </c>
      <c r="D223" s="38">
        <f>C223/C207</f>
        <v>6.0520344920572721E-4</v>
      </c>
      <c r="E223" s="39"/>
    </row>
    <row r="224" spans="1:5" ht="22.5" x14ac:dyDescent="0.25">
      <c r="A224" s="32">
        <v>5129</v>
      </c>
      <c r="B224" s="36" t="s">
        <v>182</v>
      </c>
      <c r="C224" s="34">
        <v>271428</v>
      </c>
      <c r="D224" s="38">
        <f>C224/C207</f>
        <v>1.1100017691128599E-2</v>
      </c>
      <c r="E224" s="39"/>
    </row>
    <row r="225" spans="1:5" x14ac:dyDescent="0.25">
      <c r="A225" s="32">
        <v>5130</v>
      </c>
      <c r="B225" s="33" t="s">
        <v>183</v>
      </c>
      <c r="C225" s="35">
        <f>SUM(C226:C234)</f>
        <v>4358982</v>
      </c>
      <c r="D225" s="40">
        <f>SUM(D226:D234)</f>
        <v>0.1782600811828961</v>
      </c>
      <c r="E225" s="39"/>
    </row>
    <row r="226" spans="1:5" x14ac:dyDescent="0.25">
      <c r="A226" s="32">
        <v>5131</v>
      </c>
      <c r="B226" s="33" t="s">
        <v>184</v>
      </c>
      <c r="C226" s="34">
        <v>1869859</v>
      </c>
      <c r="D226" s="38">
        <f>C226/C207</f>
        <v>7.6467674594795046E-2</v>
      </c>
      <c r="E226" s="39"/>
    </row>
    <row r="227" spans="1:5" x14ac:dyDescent="0.25">
      <c r="A227" s="32">
        <v>5132</v>
      </c>
      <c r="B227" s="33" t="s">
        <v>185</v>
      </c>
      <c r="C227" s="34">
        <v>78591</v>
      </c>
      <c r="D227" s="38">
        <f>C227/C207</f>
        <v>3.2139701518026425E-3</v>
      </c>
      <c r="E227" s="39"/>
    </row>
    <row r="228" spans="1:5" ht="33.75" x14ac:dyDescent="0.25">
      <c r="A228" s="32">
        <v>5133</v>
      </c>
      <c r="B228" s="36" t="s">
        <v>186</v>
      </c>
      <c r="C228" s="34">
        <v>150947</v>
      </c>
      <c r="D228" s="38">
        <f>C228/C207</f>
        <v>6.1729606762116968E-3</v>
      </c>
      <c r="E228" s="39"/>
    </row>
    <row r="229" spans="1:5" ht="22.5" x14ac:dyDescent="0.25">
      <c r="A229" s="32">
        <v>5134</v>
      </c>
      <c r="B229" s="36" t="s">
        <v>187</v>
      </c>
      <c r="C229" s="34">
        <v>34180</v>
      </c>
      <c r="D229" s="38">
        <f>C229/C207</f>
        <v>1.3977872757518586E-3</v>
      </c>
      <c r="E229" s="39"/>
    </row>
    <row r="230" spans="1:5" ht="33.75" x14ac:dyDescent="0.25">
      <c r="A230" s="32">
        <v>5135</v>
      </c>
      <c r="B230" s="36" t="s">
        <v>188</v>
      </c>
      <c r="C230" s="34">
        <v>612056</v>
      </c>
      <c r="D230" s="38">
        <f>C230/C207</f>
        <v>2.5029961639777051E-2</v>
      </c>
      <c r="E230" s="39"/>
    </row>
    <row r="231" spans="1:5" ht="22.5" x14ac:dyDescent="0.25">
      <c r="A231" s="32">
        <v>5136</v>
      </c>
      <c r="B231" s="36" t="s">
        <v>189</v>
      </c>
      <c r="C231" s="34">
        <v>41445</v>
      </c>
      <c r="D231" s="38">
        <f>C231/C207</f>
        <v>1.694888637903329E-3</v>
      </c>
      <c r="E231" s="39"/>
    </row>
    <row r="232" spans="1:5" x14ac:dyDescent="0.25">
      <c r="A232" s="32">
        <v>5137</v>
      </c>
      <c r="B232" s="33" t="s">
        <v>190</v>
      </c>
      <c r="C232" s="34">
        <v>673090</v>
      </c>
      <c r="D232" s="38">
        <f>C232/C207</f>
        <v>2.7525940240954318E-2</v>
      </c>
      <c r="E232" s="39"/>
    </row>
    <row r="233" spans="1:5" x14ac:dyDescent="0.25">
      <c r="A233" s="32">
        <v>5138</v>
      </c>
      <c r="B233" s="33" t="s">
        <v>191</v>
      </c>
      <c r="C233" s="34">
        <v>582168</v>
      </c>
      <c r="D233" s="38">
        <f>C233/C207</f>
        <v>2.3807695223812406E-2</v>
      </c>
      <c r="E233" s="39"/>
    </row>
    <row r="234" spans="1:5" x14ac:dyDescent="0.25">
      <c r="A234" s="32">
        <v>5139</v>
      </c>
      <c r="B234" s="33" t="s">
        <v>192</v>
      </c>
      <c r="C234" s="34">
        <v>316646</v>
      </c>
      <c r="D234" s="38">
        <f>C234/C207</f>
        <v>1.2949202741887742E-2</v>
      </c>
      <c r="E234" s="39"/>
    </row>
    <row r="235" spans="1:5" hidden="1" x14ac:dyDescent="0.25">
      <c r="A235" s="32">
        <v>5200</v>
      </c>
      <c r="B235" s="33" t="s">
        <v>193</v>
      </c>
      <c r="C235" s="34"/>
      <c r="D235" s="38"/>
      <c r="E235" s="39"/>
    </row>
    <row r="236" spans="1:5" hidden="1" x14ac:dyDescent="0.25">
      <c r="A236" s="32">
        <v>5210</v>
      </c>
      <c r="B236" s="33" t="s">
        <v>194</v>
      </c>
      <c r="C236" s="34"/>
      <c r="D236" s="38"/>
      <c r="E236" s="39"/>
    </row>
    <row r="237" spans="1:5" hidden="1" x14ac:dyDescent="0.25">
      <c r="A237" s="32">
        <v>5211</v>
      </c>
      <c r="B237" s="33" t="s">
        <v>195</v>
      </c>
      <c r="C237" s="34"/>
      <c r="D237" s="38"/>
      <c r="E237" s="39"/>
    </row>
    <row r="238" spans="1:5" hidden="1" x14ac:dyDescent="0.25">
      <c r="A238" s="32">
        <v>5212</v>
      </c>
      <c r="B238" s="33" t="s">
        <v>196</v>
      </c>
      <c r="C238" s="34"/>
      <c r="D238" s="38"/>
      <c r="E238" s="39"/>
    </row>
    <row r="239" spans="1:5" hidden="1" x14ac:dyDescent="0.25">
      <c r="A239" s="32">
        <v>5220</v>
      </c>
      <c r="B239" s="33" t="s">
        <v>197</v>
      </c>
      <c r="C239" s="34"/>
      <c r="D239" s="38"/>
      <c r="E239" s="39"/>
    </row>
    <row r="240" spans="1:5" hidden="1" x14ac:dyDescent="0.25">
      <c r="A240" s="32">
        <v>5221</v>
      </c>
      <c r="B240" s="33" t="s">
        <v>198</v>
      </c>
      <c r="C240" s="34"/>
      <c r="D240" s="38"/>
      <c r="E240" s="39"/>
    </row>
    <row r="241" spans="1:5" hidden="1" x14ac:dyDescent="0.25">
      <c r="A241" s="32">
        <v>5222</v>
      </c>
      <c r="B241" s="33" t="s">
        <v>199</v>
      </c>
      <c r="C241" s="34"/>
      <c r="D241" s="38"/>
      <c r="E241" s="39"/>
    </row>
    <row r="242" spans="1:5" hidden="1" x14ac:dyDescent="0.25">
      <c r="A242" s="32">
        <v>5230</v>
      </c>
      <c r="B242" s="33" t="s">
        <v>153</v>
      </c>
      <c r="C242" s="34"/>
      <c r="D242" s="38"/>
      <c r="E242" s="39"/>
    </row>
    <row r="243" spans="1:5" hidden="1" x14ac:dyDescent="0.25">
      <c r="A243" s="32">
        <v>5231</v>
      </c>
      <c r="B243" s="33" t="s">
        <v>200</v>
      </c>
      <c r="C243" s="34"/>
      <c r="D243" s="38"/>
      <c r="E243" s="39"/>
    </row>
    <row r="244" spans="1:5" hidden="1" x14ac:dyDescent="0.25">
      <c r="A244" s="32">
        <v>5232</v>
      </c>
      <c r="B244" s="33" t="s">
        <v>201</v>
      </c>
      <c r="C244" s="34"/>
      <c r="D244" s="38"/>
      <c r="E244" s="39"/>
    </row>
    <row r="245" spans="1:5" x14ac:dyDescent="0.25">
      <c r="A245" s="32">
        <v>5240</v>
      </c>
      <c r="B245" s="33" t="s">
        <v>154</v>
      </c>
      <c r="C245" s="35">
        <f>SUM(C246:C249)</f>
        <v>865221</v>
      </c>
      <c r="D245" s="40">
        <f>SUM(D246:D249)</f>
        <v>3.538311598927147E-2</v>
      </c>
      <c r="E245" s="39"/>
    </row>
    <row r="246" spans="1:5" x14ac:dyDescent="0.25">
      <c r="A246" s="32">
        <v>5241</v>
      </c>
      <c r="B246" s="33" t="s">
        <v>202</v>
      </c>
      <c r="C246" s="34">
        <v>826821</v>
      </c>
      <c r="D246" s="38">
        <f>C246/C207</f>
        <v>3.3812752285676637E-2</v>
      </c>
      <c r="E246" s="39"/>
    </row>
    <row r="247" spans="1:5" x14ac:dyDescent="0.25">
      <c r="A247" s="32">
        <v>5242</v>
      </c>
      <c r="B247" s="33" t="s">
        <v>203</v>
      </c>
      <c r="C247" s="34">
        <v>38400</v>
      </c>
      <c r="D247" s="38">
        <f>C247/C207</f>
        <v>1.5703637035948323E-3</v>
      </c>
      <c r="E247" s="39"/>
    </row>
    <row r="248" spans="1:5" hidden="1" x14ac:dyDescent="0.25">
      <c r="A248" s="32">
        <v>5243</v>
      </c>
      <c r="B248" s="33" t="s">
        <v>204</v>
      </c>
      <c r="C248" s="34"/>
      <c r="D248" s="38"/>
      <c r="E248" s="39"/>
    </row>
    <row r="249" spans="1:5" hidden="1" x14ac:dyDescent="0.25">
      <c r="A249" s="32">
        <v>5244</v>
      </c>
      <c r="B249" s="33" t="s">
        <v>205</v>
      </c>
      <c r="C249" s="34"/>
      <c r="D249" s="38"/>
      <c r="E249" s="39"/>
    </row>
    <row r="250" spans="1:5" x14ac:dyDescent="0.25">
      <c r="A250" s="32">
        <v>5250</v>
      </c>
      <c r="B250" s="33" t="s">
        <v>155</v>
      </c>
      <c r="C250" s="35">
        <f>SUM(C251:C253)</f>
        <v>202150</v>
      </c>
      <c r="D250" s="40">
        <f>SUM(D251:D253)</f>
        <v>8.2669016323358175E-3</v>
      </c>
      <c r="E250" s="39"/>
    </row>
    <row r="251" spans="1:5" x14ac:dyDescent="0.25">
      <c r="A251" s="32">
        <v>5251</v>
      </c>
      <c r="B251" s="33" t="s">
        <v>206</v>
      </c>
      <c r="C251" s="34">
        <v>202150</v>
      </c>
      <c r="D251" s="38">
        <f>C251/C207</f>
        <v>8.2669016323358175E-3</v>
      </c>
      <c r="E251" s="39"/>
    </row>
    <row r="252" spans="1:5" hidden="1" x14ac:dyDescent="0.25">
      <c r="A252" s="32">
        <v>5252</v>
      </c>
      <c r="B252" s="33" t="s">
        <v>207</v>
      </c>
      <c r="C252" s="34"/>
      <c r="D252" s="38"/>
      <c r="E252" s="39"/>
    </row>
    <row r="253" spans="1:5" hidden="1" x14ac:dyDescent="0.25">
      <c r="A253" s="32">
        <v>5259</v>
      </c>
      <c r="B253" s="33" t="s">
        <v>208</v>
      </c>
      <c r="C253" s="34"/>
      <c r="D253" s="38"/>
      <c r="E253" s="39"/>
    </row>
    <row r="254" spans="1:5" ht="33.75" x14ac:dyDescent="0.25">
      <c r="A254" s="32">
        <v>5260</v>
      </c>
      <c r="B254" s="36" t="s">
        <v>209</v>
      </c>
      <c r="C254" s="35">
        <f>SUM(C255:C258)</f>
        <v>500000</v>
      </c>
      <c r="D254" s="40">
        <f>SUM(D255:D258)</f>
        <v>2.044744405722438E-2</v>
      </c>
      <c r="E254" s="39"/>
    </row>
    <row r="255" spans="1:5" ht="45" x14ac:dyDescent="0.25">
      <c r="A255" s="32">
        <v>5261</v>
      </c>
      <c r="B255" s="36" t="s">
        <v>210</v>
      </c>
      <c r="C255" s="34">
        <v>500000</v>
      </c>
      <c r="D255" s="38">
        <f>C255/C207</f>
        <v>2.044744405722438E-2</v>
      </c>
      <c r="E255" s="39"/>
    </row>
    <row r="256" spans="1:5" hidden="1" x14ac:dyDescent="0.25">
      <c r="A256" s="32">
        <v>5262</v>
      </c>
      <c r="B256" s="33" t="s">
        <v>211</v>
      </c>
      <c r="C256" s="34"/>
      <c r="D256" s="38"/>
      <c r="E256" s="39"/>
    </row>
    <row r="257" spans="1:5" hidden="1" x14ac:dyDescent="0.25">
      <c r="A257" s="32">
        <v>5270</v>
      </c>
      <c r="B257" s="33" t="s">
        <v>212</v>
      </c>
      <c r="C257" s="34"/>
      <c r="D257" s="38"/>
      <c r="E257" s="39"/>
    </row>
    <row r="258" spans="1:5" hidden="1" x14ac:dyDescent="0.25">
      <c r="A258" s="32">
        <v>5271</v>
      </c>
      <c r="B258" s="33" t="s">
        <v>213</v>
      </c>
      <c r="C258" s="34"/>
      <c r="D258" s="38"/>
      <c r="E258" s="39"/>
    </row>
    <row r="259" spans="1:5" hidden="1" x14ac:dyDescent="0.25">
      <c r="A259" s="32">
        <v>5280</v>
      </c>
      <c r="B259" s="33" t="s">
        <v>214</v>
      </c>
      <c r="C259" s="34"/>
      <c r="D259" s="38"/>
      <c r="E259" s="39"/>
    </row>
    <row r="260" spans="1:5" hidden="1" x14ac:dyDescent="0.25">
      <c r="A260" s="32">
        <v>5281</v>
      </c>
      <c r="B260" s="33" t="s">
        <v>215</v>
      </c>
      <c r="C260" s="34"/>
      <c r="D260" s="38"/>
      <c r="E260" s="39"/>
    </row>
    <row r="261" spans="1:5" hidden="1" x14ac:dyDescent="0.25">
      <c r="A261" s="32">
        <v>5282</v>
      </c>
      <c r="B261" s="33" t="s">
        <v>216</v>
      </c>
      <c r="C261" s="34"/>
      <c r="D261" s="38"/>
      <c r="E261" s="39"/>
    </row>
    <row r="262" spans="1:5" hidden="1" x14ac:dyDescent="0.25">
      <c r="A262" s="32">
        <v>5283</v>
      </c>
      <c r="B262" s="33" t="s">
        <v>217</v>
      </c>
      <c r="C262" s="34"/>
      <c r="D262" s="38"/>
      <c r="E262" s="39"/>
    </row>
    <row r="263" spans="1:5" hidden="1" x14ac:dyDescent="0.25">
      <c r="A263" s="32">
        <v>5284</v>
      </c>
      <c r="B263" s="33" t="s">
        <v>218</v>
      </c>
      <c r="C263" s="34"/>
      <c r="D263" s="38"/>
      <c r="E263" s="39"/>
    </row>
    <row r="264" spans="1:5" hidden="1" x14ac:dyDescent="0.25">
      <c r="A264" s="32">
        <v>5285</v>
      </c>
      <c r="B264" s="33" t="s">
        <v>219</v>
      </c>
      <c r="C264" s="34"/>
      <c r="D264" s="38"/>
      <c r="E264" s="39"/>
    </row>
    <row r="265" spans="1:5" hidden="1" x14ac:dyDescent="0.25">
      <c r="A265" s="32">
        <v>5290</v>
      </c>
      <c r="B265" s="33" t="s">
        <v>220</v>
      </c>
      <c r="C265" s="34"/>
      <c r="D265" s="38"/>
      <c r="E265" s="39"/>
    </row>
    <row r="266" spans="1:5" hidden="1" x14ac:dyDescent="0.25">
      <c r="A266" s="32">
        <v>5291</v>
      </c>
      <c r="B266" s="33" t="s">
        <v>221</v>
      </c>
      <c r="C266" s="34"/>
      <c r="D266" s="38"/>
      <c r="E266" s="39"/>
    </row>
    <row r="267" spans="1:5" hidden="1" x14ac:dyDescent="0.25">
      <c r="A267" s="32">
        <v>5292</v>
      </c>
      <c r="B267" s="33" t="s">
        <v>222</v>
      </c>
      <c r="C267" s="34"/>
      <c r="D267" s="38"/>
      <c r="E267" s="39"/>
    </row>
    <row r="268" spans="1:5" hidden="1" x14ac:dyDescent="0.25">
      <c r="A268" s="32">
        <v>5300</v>
      </c>
      <c r="B268" s="33" t="s">
        <v>223</v>
      </c>
      <c r="C268" s="34"/>
      <c r="D268" s="38"/>
      <c r="E268" s="39"/>
    </row>
    <row r="269" spans="1:5" hidden="1" x14ac:dyDescent="0.25">
      <c r="A269" s="32">
        <v>5310</v>
      </c>
      <c r="B269" s="33" t="s">
        <v>147</v>
      </c>
      <c r="C269" s="34"/>
      <c r="D269" s="38"/>
      <c r="E269" s="39"/>
    </row>
    <row r="270" spans="1:5" hidden="1" x14ac:dyDescent="0.25">
      <c r="A270" s="32">
        <v>5311</v>
      </c>
      <c r="B270" s="33" t="s">
        <v>224</v>
      </c>
      <c r="C270" s="34"/>
      <c r="D270" s="38"/>
      <c r="E270" s="39"/>
    </row>
    <row r="271" spans="1:5" hidden="1" x14ac:dyDescent="0.25">
      <c r="A271" s="32">
        <v>5312</v>
      </c>
      <c r="B271" s="33" t="s">
        <v>225</v>
      </c>
      <c r="C271" s="34"/>
      <c r="D271" s="38"/>
      <c r="E271" s="39"/>
    </row>
    <row r="272" spans="1:5" hidden="1" x14ac:dyDescent="0.25">
      <c r="A272" s="32">
        <v>5320</v>
      </c>
      <c r="B272" s="33" t="s">
        <v>148</v>
      </c>
      <c r="C272" s="34"/>
      <c r="D272" s="38"/>
      <c r="E272" s="39"/>
    </row>
    <row r="273" spans="1:5" hidden="1" x14ac:dyDescent="0.25">
      <c r="A273" s="32">
        <v>5321</v>
      </c>
      <c r="B273" s="33" t="s">
        <v>226</v>
      </c>
      <c r="C273" s="34"/>
      <c r="D273" s="38"/>
      <c r="E273" s="39"/>
    </row>
    <row r="274" spans="1:5" hidden="1" x14ac:dyDescent="0.25">
      <c r="A274" s="32">
        <v>5322</v>
      </c>
      <c r="B274" s="33" t="s">
        <v>227</v>
      </c>
      <c r="C274" s="34"/>
      <c r="D274" s="38"/>
      <c r="E274" s="39"/>
    </row>
    <row r="275" spans="1:5" hidden="1" x14ac:dyDescent="0.25">
      <c r="A275" s="32">
        <v>5330</v>
      </c>
      <c r="B275" s="33" t="s">
        <v>149</v>
      </c>
      <c r="C275" s="34"/>
      <c r="D275" s="38"/>
      <c r="E275" s="39"/>
    </row>
    <row r="276" spans="1:5" hidden="1" x14ac:dyDescent="0.25">
      <c r="A276" s="32">
        <v>5331</v>
      </c>
      <c r="B276" s="33" t="s">
        <v>228</v>
      </c>
      <c r="C276" s="34"/>
      <c r="D276" s="38"/>
      <c r="E276" s="39"/>
    </row>
    <row r="277" spans="1:5" hidden="1" x14ac:dyDescent="0.25">
      <c r="A277" s="32">
        <v>5332</v>
      </c>
      <c r="B277" s="33" t="s">
        <v>229</v>
      </c>
      <c r="C277" s="34"/>
      <c r="D277" s="38"/>
      <c r="E277" s="39"/>
    </row>
    <row r="278" spans="1:5" hidden="1" x14ac:dyDescent="0.25">
      <c r="A278" s="32">
        <v>5400</v>
      </c>
      <c r="B278" s="33" t="s">
        <v>230</v>
      </c>
      <c r="C278" s="34"/>
      <c r="D278" s="38"/>
      <c r="E278" s="39"/>
    </row>
    <row r="279" spans="1:5" hidden="1" x14ac:dyDescent="0.25">
      <c r="A279" s="32">
        <v>5410</v>
      </c>
      <c r="B279" s="33" t="s">
        <v>231</v>
      </c>
      <c r="C279" s="34"/>
      <c r="D279" s="38"/>
      <c r="E279" s="39"/>
    </row>
    <row r="280" spans="1:5" hidden="1" x14ac:dyDescent="0.25">
      <c r="A280" s="32">
        <v>5411</v>
      </c>
      <c r="B280" s="33" t="s">
        <v>232</v>
      </c>
      <c r="C280" s="34"/>
      <c r="D280" s="38"/>
      <c r="E280" s="39"/>
    </row>
    <row r="281" spans="1:5" hidden="1" x14ac:dyDescent="0.25">
      <c r="A281" s="32">
        <v>5412</v>
      </c>
      <c r="B281" s="33" t="s">
        <v>233</v>
      </c>
      <c r="C281" s="34"/>
      <c r="D281" s="38"/>
      <c r="E281" s="39"/>
    </row>
    <row r="282" spans="1:5" hidden="1" x14ac:dyDescent="0.25">
      <c r="A282" s="32">
        <v>5420</v>
      </c>
      <c r="B282" s="33" t="s">
        <v>234</v>
      </c>
      <c r="C282" s="34"/>
      <c r="D282" s="38"/>
      <c r="E282" s="39"/>
    </row>
    <row r="283" spans="1:5" hidden="1" x14ac:dyDescent="0.25">
      <c r="A283" s="32">
        <v>5421</v>
      </c>
      <c r="B283" s="33" t="s">
        <v>235</v>
      </c>
      <c r="C283" s="34"/>
      <c r="D283" s="38"/>
      <c r="E283" s="39"/>
    </row>
    <row r="284" spans="1:5" hidden="1" x14ac:dyDescent="0.25">
      <c r="A284" s="32">
        <v>5422</v>
      </c>
      <c r="B284" s="33" t="s">
        <v>236</v>
      </c>
      <c r="C284" s="34"/>
      <c r="D284" s="38"/>
      <c r="E284" s="39"/>
    </row>
    <row r="285" spans="1:5" hidden="1" x14ac:dyDescent="0.25">
      <c r="A285" s="32">
        <v>5430</v>
      </c>
      <c r="B285" s="33" t="s">
        <v>237</v>
      </c>
      <c r="C285" s="34"/>
      <c r="D285" s="38"/>
      <c r="E285" s="39"/>
    </row>
    <row r="286" spans="1:5" hidden="1" x14ac:dyDescent="0.25">
      <c r="A286" s="32">
        <v>5431</v>
      </c>
      <c r="B286" s="33" t="s">
        <v>238</v>
      </c>
      <c r="C286" s="34"/>
      <c r="D286" s="38"/>
      <c r="E286" s="39"/>
    </row>
    <row r="287" spans="1:5" hidden="1" x14ac:dyDescent="0.25">
      <c r="A287" s="32">
        <v>5432</v>
      </c>
      <c r="B287" s="33" t="s">
        <v>239</v>
      </c>
      <c r="C287" s="34"/>
      <c r="D287" s="38"/>
      <c r="E287" s="39"/>
    </row>
    <row r="288" spans="1:5" hidden="1" x14ac:dyDescent="0.25">
      <c r="A288" s="32">
        <v>5440</v>
      </c>
      <c r="B288" s="33" t="s">
        <v>240</v>
      </c>
      <c r="C288" s="34"/>
      <c r="D288" s="38"/>
      <c r="E288" s="39"/>
    </row>
    <row r="289" spans="1:5" hidden="1" x14ac:dyDescent="0.25">
      <c r="A289" s="32">
        <v>5441</v>
      </c>
      <c r="B289" s="33" t="s">
        <v>240</v>
      </c>
      <c r="C289" s="34"/>
      <c r="D289" s="38"/>
      <c r="E289" s="39"/>
    </row>
    <row r="290" spans="1:5" hidden="1" x14ac:dyDescent="0.25">
      <c r="A290" s="32">
        <v>5450</v>
      </c>
      <c r="B290" s="33" t="s">
        <v>241</v>
      </c>
      <c r="C290" s="34"/>
      <c r="D290" s="38"/>
      <c r="E290" s="39"/>
    </row>
    <row r="291" spans="1:5" hidden="1" x14ac:dyDescent="0.25">
      <c r="A291" s="32">
        <v>5451</v>
      </c>
      <c r="B291" s="33" t="s">
        <v>242</v>
      </c>
      <c r="C291" s="34"/>
      <c r="D291" s="38"/>
      <c r="E291" s="39"/>
    </row>
    <row r="292" spans="1:5" hidden="1" x14ac:dyDescent="0.25">
      <c r="A292" s="32">
        <v>5452</v>
      </c>
      <c r="B292" s="33" t="s">
        <v>243</v>
      </c>
      <c r="C292" s="34"/>
      <c r="D292" s="38"/>
      <c r="E292" s="39"/>
    </row>
    <row r="293" spans="1:5" hidden="1" x14ac:dyDescent="0.25">
      <c r="A293" s="32">
        <v>5500</v>
      </c>
      <c r="B293" s="33" t="s">
        <v>244</v>
      </c>
      <c r="C293" s="34"/>
      <c r="D293" s="38"/>
      <c r="E293" s="39"/>
    </row>
    <row r="294" spans="1:5" hidden="1" x14ac:dyDescent="0.25">
      <c r="A294" s="32">
        <v>5510</v>
      </c>
      <c r="B294" s="33" t="s">
        <v>245</v>
      </c>
      <c r="C294" s="34"/>
      <c r="D294" s="38"/>
      <c r="E294" s="39"/>
    </row>
    <row r="295" spans="1:5" hidden="1" x14ac:dyDescent="0.25">
      <c r="A295" s="32">
        <v>5511</v>
      </c>
      <c r="B295" s="33" t="s">
        <v>246</v>
      </c>
      <c r="C295" s="34"/>
      <c r="D295" s="38"/>
      <c r="E295" s="39"/>
    </row>
    <row r="296" spans="1:5" hidden="1" x14ac:dyDescent="0.25">
      <c r="A296" s="32">
        <v>5512</v>
      </c>
      <c r="B296" s="33" t="s">
        <v>247</v>
      </c>
      <c r="C296" s="34"/>
      <c r="D296" s="38"/>
      <c r="E296" s="39"/>
    </row>
    <row r="297" spans="1:5" hidden="1" x14ac:dyDescent="0.25">
      <c r="A297" s="32">
        <v>5513</v>
      </c>
      <c r="B297" s="33" t="s">
        <v>248</v>
      </c>
      <c r="C297" s="34"/>
      <c r="D297" s="38"/>
      <c r="E297" s="39"/>
    </row>
    <row r="298" spans="1:5" hidden="1" x14ac:dyDescent="0.25">
      <c r="A298" s="32">
        <v>5514</v>
      </c>
      <c r="B298" s="33" t="s">
        <v>249</v>
      </c>
      <c r="C298" s="34"/>
      <c r="D298" s="38"/>
      <c r="E298" s="39"/>
    </row>
    <row r="299" spans="1:5" hidden="1" x14ac:dyDescent="0.25">
      <c r="A299" s="32">
        <v>5515</v>
      </c>
      <c r="B299" s="33" t="s">
        <v>250</v>
      </c>
      <c r="C299" s="34"/>
      <c r="D299" s="38"/>
      <c r="E299" s="39"/>
    </row>
    <row r="300" spans="1:5" hidden="1" x14ac:dyDescent="0.25">
      <c r="A300" s="32">
        <v>5516</v>
      </c>
      <c r="B300" s="33" t="s">
        <v>251</v>
      </c>
      <c r="C300" s="34"/>
      <c r="D300" s="38"/>
      <c r="E300" s="39"/>
    </row>
    <row r="301" spans="1:5" hidden="1" x14ac:dyDescent="0.25">
      <c r="A301" s="32">
        <v>5517</v>
      </c>
      <c r="B301" s="33" t="s">
        <v>252</v>
      </c>
      <c r="C301" s="34"/>
      <c r="D301" s="38"/>
      <c r="E301" s="39"/>
    </row>
    <row r="302" spans="1:5" hidden="1" x14ac:dyDescent="0.25">
      <c r="A302" s="32">
        <v>5518</v>
      </c>
      <c r="B302" s="33" t="s">
        <v>253</v>
      </c>
      <c r="C302" s="34"/>
      <c r="D302" s="38"/>
      <c r="E302" s="39"/>
    </row>
    <row r="303" spans="1:5" hidden="1" x14ac:dyDescent="0.25">
      <c r="A303" s="32">
        <v>5520</v>
      </c>
      <c r="B303" s="33" t="s">
        <v>254</v>
      </c>
      <c r="C303" s="34"/>
      <c r="D303" s="38"/>
      <c r="E303" s="39"/>
    </row>
    <row r="304" spans="1:5" hidden="1" x14ac:dyDescent="0.25">
      <c r="A304" s="32">
        <v>5521</v>
      </c>
      <c r="B304" s="33" t="s">
        <v>255</v>
      </c>
      <c r="C304" s="34"/>
      <c r="D304" s="38"/>
      <c r="E304" s="39"/>
    </row>
    <row r="305" spans="1:5" hidden="1" x14ac:dyDescent="0.25">
      <c r="A305" s="32">
        <v>5522</v>
      </c>
      <c r="B305" s="33" t="s">
        <v>256</v>
      </c>
      <c r="C305" s="34"/>
      <c r="D305" s="38"/>
      <c r="E305" s="39"/>
    </row>
    <row r="306" spans="1:5" hidden="1" x14ac:dyDescent="0.25">
      <c r="A306" s="32">
        <v>5530</v>
      </c>
      <c r="B306" s="33" t="s">
        <v>257</v>
      </c>
      <c r="C306" s="34"/>
      <c r="D306" s="38"/>
      <c r="E306" s="39"/>
    </row>
    <row r="307" spans="1:5" hidden="1" x14ac:dyDescent="0.25">
      <c r="A307" s="32">
        <v>5531</v>
      </c>
      <c r="B307" s="33" t="s">
        <v>258</v>
      </c>
      <c r="C307" s="34"/>
      <c r="D307" s="38"/>
      <c r="E307" s="39"/>
    </row>
    <row r="308" spans="1:5" hidden="1" x14ac:dyDescent="0.25">
      <c r="A308" s="32">
        <v>5532</v>
      </c>
      <c r="B308" s="33" t="s">
        <v>259</v>
      </c>
      <c r="C308" s="34"/>
      <c r="D308" s="38"/>
      <c r="E308" s="39"/>
    </row>
    <row r="309" spans="1:5" hidden="1" x14ac:dyDescent="0.25">
      <c r="A309" s="32">
        <v>5533</v>
      </c>
      <c r="B309" s="33" t="s">
        <v>260</v>
      </c>
      <c r="C309" s="34"/>
      <c r="D309" s="38"/>
      <c r="E309" s="39"/>
    </row>
    <row r="310" spans="1:5" hidden="1" x14ac:dyDescent="0.25">
      <c r="A310" s="32">
        <v>5534</v>
      </c>
      <c r="B310" s="33" t="s">
        <v>261</v>
      </c>
      <c r="C310" s="34"/>
      <c r="D310" s="38"/>
      <c r="E310" s="39"/>
    </row>
    <row r="311" spans="1:5" hidden="1" x14ac:dyDescent="0.25">
      <c r="A311" s="32">
        <v>5535</v>
      </c>
      <c r="B311" s="33" t="s">
        <v>262</v>
      </c>
      <c r="C311" s="34"/>
      <c r="D311" s="38"/>
      <c r="E311" s="39"/>
    </row>
    <row r="312" spans="1:5" hidden="1" x14ac:dyDescent="0.25">
      <c r="A312" s="32">
        <v>5540</v>
      </c>
      <c r="B312" s="33" t="s">
        <v>263</v>
      </c>
      <c r="C312" s="34"/>
      <c r="D312" s="38"/>
      <c r="E312" s="39"/>
    </row>
    <row r="313" spans="1:5" hidden="1" x14ac:dyDescent="0.25">
      <c r="A313" s="32">
        <v>5541</v>
      </c>
      <c r="B313" s="33" t="s">
        <v>263</v>
      </c>
      <c r="C313" s="34"/>
      <c r="D313" s="38"/>
      <c r="E313" s="39"/>
    </row>
    <row r="314" spans="1:5" hidden="1" x14ac:dyDescent="0.25">
      <c r="A314" s="32">
        <v>5550</v>
      </c>
      <c r="B314" s="41" t="s">
        <v>264</v>
      </c>
      <c r="C314" s="34"/>
      <c r="D314" s="38"/>
      <c r="E314" s="39"/>
    </row>
    <row r="315" spans="1:5" hidden="1" x14ac:dyDescent="0.25">
      <c r="A315" s="32">
        <v>5551</v>
      </c>
      <c r="B315" s="41" t="s">
        <v>264</v>
      </c>
      <c r="C315" s="34"/>
      <c r="D315" s="38"/>
      <c r="E315" s="39"/>
    </row>
    <row r="316" spans="1:5" hidden="1" x14ac:dyDescent="0.25">
      <c r="A316" s="32">
        <v>5590</v>
      </c>
      <c r="B316" s="41" t="s">
        <v>265</v>
      </c>
      <c r="C316" s="34"/>
      <c r="D316" s="38"/>
      <c r="E316" s="39"/>
    </row>
    <row r="317" spans="1:5" hidden="1" x14ac:dyDescent="0.25">
      <c r="A317" s="32">
        <v>5591</v>
      </c>
      <c r="B317" s="41" t="s">
        <v>266</v>
      </c>
      <c r="C317" s="34"/>
      <c r="D317" s="38"/>
      <c r="E317" s="39"/>
    </row>
    <row r="318" spans="1:5" hidden="1" x14ac:dyDescent="0.25">
      <c r="A318" s="32">
        <v>5592</v>
      </c>
      <c r="B318" s="41" t="s">
        <v>267</v>
      </c>
      <c r="C318" s="34"/>
      <c r="D318" s="38"/>
      <c r="E318" s="39"/>
    </row>
    <row r="319" spans="1:5" hidden="1" x14ac:dyDescent="0.25">
      <c r="A319" s="32">
        <v>5593</v>
      </c>
      <c r="B319" s="41" t="s">
        <v>268</v>
      </c>
      <c r="C319" s="34"/>
      <c r="D319" s="38"/>
      <c r="E319" s="39"/>
    </row>
    <row r="320" spans="1:5" hidden="1" x14ac:dyDescent="0.25">
      <c r="A320" s="32">
        <v>5594</v>
      </c>
      <c r="B320" s="41" t="s">
        <v>269</v>
      </c>
      <c r="C320" s="34"/>
      <c r="D320" s="38"/>
      <c r="E320" s="39"/>
    </row>
    <row r="321" spans="1:5" hidden="1" x14ac:dyDescent="0.25">
      <c r="A321" s="32">
        <v>5595</v>
      </c>
      <c r="B321" s="41" t="s">
        <v>270</v>
      </c>
      <c r="C321" s="34"/>
      <c r="D321" s="38"/>
      <c r="E321" s="39"/>
    </row>
    <row r="322" spans="1:5" hidden="1" x14ac:dyDescent="0.25">
      <c r="A322" s="32">
        <v>5596</v>
      </c>
      <c r="B322" s="41" t="s">
        <v>271</v>
      </c>
      <c r="C322" s="34"/>
      <c r="D322" s="38"/>
      <c r="E322" s="39"/>
    </row>
    <row r="323" spans="1:5" hidden="1" x14ac:dyDescent="0.25">
      <c r="A323" s="32">
        <v>5597</v>
      </c>
      <c r="B323" s="41" t="s">
        <v>272</v>
      </c>
      <c r="C323" s="34"/>
      <c r="D323" s="38"/>
      <c r="E323" s="39"/>
    </row>
    <row r="324" spans="1:5" hidden="1" x14ac:dyDescent="0.25">
      <c r="A324" s="32">
        <v>5599</v>
      </c>
      <c r="B324" s="41" t="s">
        <v>273</v>
      </c>
      <c r="C324" s="34"/>
      <c r="D324" s="38"/>
      <c r="E324" s="39"/>
    </row>
    <row r="325" spans="1:5" x14ac:dyDescent="0.25">
      <c r="A325" s="32">
        <v>5600</v>
      </c>
      <c r="B325" s="41" t="s">
        <v>274</v>
      </c>
      <c r="C325" s="35">
        <f>SUM(C326:C327)</f>
        <v>3835709</v>
      </c>
      <c r="D325" s="40">
        <f>SUM(D326:D327)</f>
        <v>0.15686089039458415</v>
      </c>
      <c r="E325" s="39"/>
    </row>
    <row r="326" spans="1:5" ht="22.5" x14ac:dyDescent="0.25">
      <c r="A326" s="32">
        <v>5610</v>
      </c>
      <c r="B326" s="42" t="s">
        <v>275</v>
      </c>
      <c r="C326" s="34"/>
      <c r="D326" s="38"/>
      <c r="E326" s="39"/>
    </row>
    <row r="327" spans="1:5" ht="22.5" x14ac:dyDescent="0.25">
      <c r="A327" s="32">
        <v>5611</v>
      </c>
      <c r="B327" s="42" t="s">
        <v>276</v>
      </c>
      <c r="C327" s="34">
        <v>3835709</v>
      </c>
      <c r="D327" s="38">
        <f>C327/C207</f>
        <v>0.15686089039458415</v>
      </c>
      <c r="E327" s="39"/>
    </row>
    <row r="332" spans="1:5" x14ac:dyDescent="0.25">
      <c r="A332" s="5" t="s">
        <v>278</v>
      </c>
    </row>
    <row r="333" spans="1:5" x14ac:dyDescent="0.25">
      <c r="A333" s="5"/>
    </row>
    <row r="335" spans="1:5" x14ac:dyDescent="0.25">
      <c r="A335" s="2" t="s">
        <v>279</v>
      </c>
      <c r="B335" s="2" t="s">
        <v>280</v>
      </c>
    </row>
    <row r="336" spans="1:5" ht="22.5" x14ac:dyDescent="0.25">
      <c r="A336" s="30" t="s">
        <v>10</v>
      </c>
      <c r="B336" s="31" t="s">
        <v>11</v>
      </c>
      <c r="C336" s="31" t="s">
        <v>12</v>
      </c>
      <c r="D336" s="31" t="s">
        <v>281</v>
      </c>
      <c r="E336" s="31" t="s">
        <v>282</v>
      </c>
    </row>
    <row r="337" spans="1:5" x14ac:dyDescent="0.25">
      <c r="A337" s="16" t="s">
        <v>283</v>
      </c>
      <c r="B337" s="16" t="s">
        <v>148</v>
      </c>
      <c r="C337" s="34">
        <v>627781</v>
      </c>
      <c r="D337" s="43"/>
      <c r="E337" s="43"/>
    </row>
    <row r="338" spans="1:5" x14ac:dyDescent="0.25">
      <c r="A338" s="16" t="s">
        <v>284</v>
      </c>
      <c r="B338" s="16" t="s">
        <v>285</v>
      </c>
      <c r="C338" s="34"/>
      <c r="D338" s="43"/>
      <c r="E338" s="43"/>
    </row>
    <row r="339" spans="1:5" x14ac:dyDescent="0.25">
      <c r="A339" s="16" t="s">
        <v>286</v>
      </c>
      <c r="B339" s="16" t="s">
        <v>287</v>
      </c>
      <c r="C339" s="34"/>
      <c r="D339" s="43"/>
      <c r="E339" s="43"/>
    </row>
    <row r="343" spans="1:5" x14ac:dyDescent="0.25">
      <c r="A343" s="2" t="s">
        <v>288</v>
      </c>
      <c r="B343" s="2" t="s">
        <v>289</v>
      </c>
    </row>
    <row r="345" spans="1:5" ht="22.5" x14ac:dyDescent="0.25">
      <c r="A345" s="30" t="s">
        <v>10</v>
      </c>
      <c r="B345" s="31" t="s">
        <v>11</v>
      </c>
      <c r="C345" s="31" t="s">
        <v>12</v>
      </c>
      <c r="D345" s="31" t="s">
        <v>290</v>
      </c>
    </row>
    <row r="346" spans="1:5" x14ac:dyDescent="0.25">
      <c r="A346" s="16" t="s">
        <v>291</v>
      </c>
      <c r="B346" s="16" t="s">
        <v>292</v>
      </c>
      <c r="C346" s="34">
        <v>4011796</v>
      </c>
      <c r="D346" s="43"/>
    </row>
    <row r="347" spans="1:5" ht="23.25" x14ac:dyDescent="0.25">
      <c r="A347" s="16" t="s">
        <v>293</v>
      </c>
      <c r="B347" s="16" t="s">
        <v>294</v>
      </c>
      <c r="C347" s="34">
        <v>14448193</v>
      </c>
      <c r="D347" s="43"/>
    </row>
    <row r="348" spans="1:5" hidden="1" x14ac:dyDescent="0.25">
      <c r="A348" s="16" t="s">
        <v>295</v>
      </c>
      <c r="B348" s="16" t="s">
        <v>296</v>
      </c>
      <c r="C348" s="34"/>
      <c r="D348" s="43"/>
    </row>
    <row r="349" spans="1:5" hidden="1" x14ac:dyDescent="0.25">
      <c r="A349" s="32">
        <v>3231</v>
      </c>
      <c r="B349" s="42" t="s">
        <v>297</v>
      </c>
      <c r="C349" s="34"/>
      <c r="D349" s="43"/>
    </row>
    <row r="350" spans="1:5" hidden="1" x14ac:dyDescent="0.25">
      <c r="A350" s="32">
        <v>3232</v>
      </c>
      <c r="B350" s="42" t="s">
        <v>298</v>
      </c>
      <c r="C350" s="34"/>
      <c r="D350" s="43"/>
    </row>
    <row r="351" spans="1:5" hidden="1" x14ac:dyDescent="0.25">
      <c r="A351" s="32">
        <v>3233</v>
      </c>
      <c r="B351" s="42" t="s">
        <v>299</v>
      </c>
      <c r="C351" s="34"/>
      <c r="D351" s="43"/>
    </row>
    <row r="352" spans="1:5" hidden="1" x14ac:dyDescent="0.25">
      <c r="A352" s="32">
        <v>3239</v>
      </c>
      <c r="B352" s="42" t="s">
        <v>300</v>
      </c>
      <c r="C352" s="34"/>
      <c r="D352" s="43"/>
    </row>
    <row r="353" spans="1:4" hidden="1" x14ac:dyDescent="0.25">
      <c r="A353" s="16" t="s">
        <v>301</v>
      </c>
      <c r="B353" s="16" t="s">
        <v>302</v>
      </c>
      <c r="C353" s="34"/>
      <c r="D353" s="43"/>
    </row>
    <row r="354" spans="1:4" hidden="1" x14ac:dyDescent="0.25">
      <c r="A354" s="32">
        <v>3240</v>
      </c>
      <c r="B354" s="42" t="s">
        <v>302</v>
      </c>
      <c r="C354" s="34"/>
      <c r="D354" s="43"/>
    </row>
    <row r="355" spans="1:4" hidden="1" x14ac:dyDescent="0.25">
      <c r="A355" s="32">
        <v>3241</v>
      </c>
      <c r="B355" s="42" t="s">
        <v>303</v>
      </c>
      <c r="C355" s="34"/>
      <c r="D355" s="43"/>
    </row>
    <row r="356" spans="1:4" hidden="1" x14ac:dyDescent="0.25">
      <c r="A356" s="32">
        <v>3242</v>
      </c>
      <c r="B356" s="42" t="s">
        <v>304</v>
      </c>
      <c r="C356" s="34"/>
      <c r="D356" s="43"/>
    </row>
    <row r="357" spans="1:4" hidden="1" x14ac:dyDescent="0.25">
      <c r="A357" s="32">
        <v>3243</v>
      </c>
      <c r="B357" s="42" t="s">
        <v>305</v>
      </c>
      <c r="C357" s="34"/>
      <c r="D357" s="43"/>
    </row>
    <row r="358" spans="1:4" ht="22.5" x14ac:dyDescent="0.25">
      <c r="A358" s="32">
        <v>3250</v>
      </c>
      <c r="B358" s="42" t="s">
        <v>306</v>
      </c>
      <c r="C358" s="34">
        <v>2245</v>
      </c>
      <c r="D358" s="43"/>
    </row>
    <row r="359" spans="1:4" ht="22.5" hidden="1" x14ac:dyDescent="0.25">
      <c r="A359" s="32">
        <v>3251</v>
      </c>
      <c r="B359" s="42" t="s">
        <v>307</v>
      </c>
      <c r="C359" s="34"/>
      <c r="D359" s="43"/>
    </row>
    <row r="360" spans="1:4" ht="22.5" hidden="1" x14ac:dyDescent="0.25">
      <c r="A360" s="32">
        <v>3252</v>
      </c>
      <c r="B360" s="42" t="s">
        <v>308</v>
      </c>
      <c r="C360" s="34"/>
      <c r="D360" s="43"/>
    </row>
    <row r="368" spans="1:4" x14ac:dyDescent="0.25">
      <c r="A368" s="5" t="s">
        <v>309</v>
      </c>
      <c r="B368" s="2"/>
    </row>
    <row r="369" spans="1:4" x14ac:dyDescent="0.25">
      <c r="A369" s="5"/>
      <c r="B369" s="2"/>
    </row>
    <row r="370" spans="1:4" x14ac:dyDescent="0.25">
      <c r="A370" s="5"/>
      <c r="B370" s="2"/>
    </row>
    <row r="371" spans="1:4" x14ac:dyDescent="0.25">
      <c r="A371" s="2" t="s">
        <v>321</v>
      </c>
      <c r="B371" s="2" t="s">
        <v>322</v>
      </c>
    </row>
    <row r="372" spans="1:4" ht="22.5" x14ac:dyDescent="0.25">
      <c r="A372" s="30" t="s">
        <v>10</v>
      </c>
      <c r="B372" s="31" t="s">
        <v>11</v>
      </c>
      <c r="C372" s="9" t="s">
        <v>12</v>
      </c>
      <c r="D372" s="9" t="s">
        <v>13</v>
      </c>
    </row>
    <row r="373" spans="1:4" x14ac:dyDescent="0.25">
      <c r="A373" s="16" t="s">
        <v>310</v>
      </c>
      <c r="B373" s="10" t="s">
        <v>311</v>
      </c>
      <c r="C373" s="44">
        <v>70229</v>
      </c>
      <c r="D373" s="16"/>
    </row>
    <row r="374" spans="1:4" x14ac:dyDescent="0.25">
      <c r="A374" s="16" t="s">
        <v>312</v>
      </c>
      <c r="B374" s="10" t="s">
        <v>313</v>
      </c>
      <c r="C374" s="44">
        <v>6281315</v>
      </c>
      <c r="D374" s="16"/>
    </row>
    <row r="375" spans="1:4" x14ac:dyDescent="0.25">
      <c r="A375" s="16" t="s">
        <v>314</v>
      </c>
      <c r="B375" s="10" t="s">
        <v>315</v>
      </c>
      <c r="C375" s="44"/>
      <c r="D375" s="16"/>
    </row>
    <row r="376" spans="1:4" ht="23.25" x14ac:dyDescent="0.25">
      <c r="A376" s="16" t="s">
        <v>316</v>
      </c>
      <c r="B376" s="16" t="s">
        <v>317</v>
      </c>
      <c r="C376" s="44"/>
      <c r="D376" s="16"/>
    </row>
    <row r="377" spans="1:4" x14ac:dyDescent="0.25">
      <c r="A377" s="16">
        <v>1115</v>
      </c>
      <c r="B377" s="10" t="s">
        <v>318</v>
      </c>
      <c r="C377" s="44"/>
      <c r="D377" s="16"/>
    </row>
    <row r="378" spans="1:4" ht="23.25" x14ac:dyDescent="0.25">
      <c r="A378" s="16">
        <v>1116</v>
      </c>
      <c r="B378" s="16" t="s">
        <v>319</v>
      </c>
      <c r="C378" s="44">
        <v>62433</v>
      </c>
      <c r="D378" s="16"/>
    </row>
    <row r="379" spans="1:4" x14ac:dyDescent="0.25">
      <c r="A379" s="16">
        <v>1119</v>
      </c>
      <c r="B379" s="10" t="s">
        <v>320</v>
      </c>
      <c r="C379" s="44"/>
      <c r="D379" s="16"/>
    </row>
    <row r="380" spans="1:4" x14ac:dyDescent="0.25">
      <c r="A380" s="16">
        <v>1110</v>
      </c>
      <c r="B380" s="21" t="s">
        <v>94</v>
      </c>
      <c r="C380" s="45">
        <f>SUM(C373:C379)</f>
        <v>6413977</v>
      </c>
      <c r="D380" s="16"/>
    </row>
    <row r="382" spans="1:4" x14ac:dyDescent="0.25">
      <c r="A382" s="2" t="s">
        <v>323</v>
      </c>
      <c r="B382" s="2" t="s">
        <v>324</v>
      </c>
    </row>
    <row r="383" spans="1:4" ht="22.5" x14ac:dyDescent="0.25">
      <c r="A383" s="30" t="s">
        <v>10</v>
      </c>
      <c r="B383" s="31" t="s">
        <v>11</v>
      </c>
      <c r="C383" s="9" t="s">
        <v>12</v>
      </c>
      <c r="D383" s="9" t="s">
        <v>325</v>
      </c>
    </row>
    <row r="384" spans="1:4" x14ac:dyDescent="0.25">
      <c r="A384" s="16" t="s">
        <v>49</v>
      </c>
      <c r="B384" s="10" t="s">
        <v>50</v>
      </c>
      <c r="C384" s="46"/>
      <c r="D384" s="16"/>
    </row>
    <row r="385" spans="1:4" x14ac:dyDescent="0.25">
      <c r="A385" s="32">
        <v>1231</v>
      </c>
      <c r="B385" s="41" t="s">
        <v>51</v>
      </c>
      <c r="C385" s="46"/>
      <c r="D385" s="16"/>
    </row>
    <row r="386" spans="1:4" x14ac:dyDescent="0.25">
      <c r="A386" s="32">
        <v>1232</v>
      </c>
      <c r="B386" s="41" t="s">
        <v>52</v>
      </c>
      <c r="C386" s="46"/>
      <c r="D386" s="16"/>
    </row>
    <row r="387" spans="1:4" x14ac:dyDescent="0.25">
      <c r="A387" s="32">
        <v>1233</v>
      </c>
      <c r="B387" s="41" t="s">
        <v>53</v>
      </c>
      <c r="C387" s="46"/>
      <c r="D387" s="16"/>
    </row>
    <row r="388" spans="1:4" x14ac:dyDescent="0.25">
      <c r="A388" s="32">
        <v>1234</v>
      </c>
      <c r="B388" s="41" t="s">
        <v>54</v>
      </c>
      <c r="C388" s="46"/>
      <c r="D388" s="16"/>
    </row>
    <row r="389" spans="1:4" x14ac:dyDescent="0.25">
      <c r="A389" s="32">
        <v>1235</v>
      </c>
      <c r="B389" s="41" t="s">
        <v>55</v>
      </c>
      <c r="C389" s="46">
        <v>2919762</v>
      </c>
      <c r="D389" s="16"/>
    </row>
    <row r="390" spans="1:4" hidden="1" x14ac:dyDescent="0.25">
      <c r="A390" s="32">
        <v>1236</v>
      </c>
      <c r="B390" s="41" t="s">
        <v>56</v>
      </c>
      <c r="C390" s="46"/>
      <c r="D390" s="16"/>
    </row>
    <row r="391" spans="1:4" hidden="1" x14ac:dyDescent="0.25">
      <c r="A391" s="32">
        <v>1239</v>
      </c>
      <c r="B391" s="41" t="s">
        <v>57</v>
      </c>
      <c r="C391" s="46"/>
      <c r="D391" s="16"/>
    </row>
    <row r="392" spans="1:4" hidden="1" x14ac:dyDescent="0.25">
      <c r="A392" s="16" t="s">
        <v>58</v>
      </c>
      <c r="B392" s="10" t="s">
        <v>59</v>
      </c>
      <c r="C392" s="46"/>
      <c r="D392" s="16"/>
    </row>
    <row r="393" spans="1:4" x14ac:dyDescent="0.25">
      <c r="A393" s="32">
        <v>1241</v>
      </c>
      <c r="B393" s="41" t="s">
        <v>60</v>
      </c>
      <c r="C393" s="46">
        <v>65207</v>
      </c>
      <c r="D393" s="16"/>
    </row>
    <row r="394" spans="1:4" x14ac:dyDescent="0.25">
      <c r="A394" s="32">
        <v>1242</v>
      </c>
      <c r="B394" s="41" t="s">
        <v>61</v>
      </c>
      <c r="C394" s="46">
        <v>7400</v>
      </c>
      <c r="D394" s="16"/>
    </row>
    <row r="395" spans="1:4" hidden="1" x14ac:dyDescent="0.25">
      <c r="A395" s="32">
        <v>1243</v>
      </c>
      <c r="B395" s="41" t="s">
        <v>62</v>
      </c>
      <c r="C395" s="46"/>
      <c r="D395" s="16"/>
    </row>
    <row r="396" spans="1:4" hidden="1" x14ac:dyDescent="0.25">
      <c r="A396" s="32">
        <v>1244</v>
      </c>
      <c r="B396" s="41" t="s">
        <v>63</v>
      </c>
      <c r="C396" s="46"/>
      <c r="D396" s="16"/>
    </row>
    <row r="397" spans="1:4" hidden="1" x14ac:dyDescent="0.25">
      <c r="A397" s="32">
        <v>1245</v>
      </c>
      <c r="B397" s="41" t="s">
        <v>64</v>
      </c>
      <c r="C397" s="46"/>
      <c r="D397" s="16"/>
    </row>
    <row r="398" spans="1:4" hidden="1" x14ac:dyDescent="0.25">
      <c r="A398" s="32">
        <v>1246</v>
      </c>
      <c r="B398" s="41" t="s">
        <v>65</v>
      </c>
      <c r="C398" s="46"/>
      <c r="D398" s="16"/>
    </row>
    <row r="399" spans="1:4" hidden="1" x14ac:dyDescent="0.25">
      <c r="A399" s="32">
        <v>1247</v>
      </c>
      <c r="B399" s="41" t="s">
        <v>66</v>
      </c>
      <c r="C399" s="46"/>
      <c r="D399" s="16"/>
    </row>
    <row r="400" spans="1:4" hidden="1" x14ac:dyDescent="0.25">
      <c r="A400" s="32">
        <v>1248</v>
      </c>
      <c r="B400" s="41" t="s">
        <v>67</v>
      </c>
      <c r="C400" s="46"/>
      <c r="D400" s="16"/>
    </row>
    <row r="401" spans="1:4" hidden="1" x14ac:dyDescent="0.25">
      <c r="A401" s="16" t="s">
        <v>326</v>
      </c>
      <c r="B401" s="10" t="s">
        <v>327</v>
      </c>
      <c r="C401" s="46"/>
      <c r="D401" s="16"/>
    </row>
    <row r="402" spans="1:4" hidden="1" x14ac:dyDescent="0.25">
      <c r="A402" s="32">
        <v>1251</v>
      </c>
      <c r="B402" s="41" t="s">
        <v>328</v>
      </c>
      <c r="C402" s="46"/>
      <c r="D402" s="16"/>
    </row>
    <row r="403" spans="1:4" hidden="1" x14ac:dyDescent="0.25">
      <c r="A403" s="32">
        <v>1252</v>
      </c>
      <c r="B403" s="41" t="s">
        <v>329</v>
      </c>
      <c r="C403" s="46"/>
      <c r="D403" s="16"/>
    </row>
    <row r="404" spans="1:4" hidden="1" x14ac:dyDescent="0.25">
      <c r="A404" s="32">
        <v>1253</v>
      </c>
      <c r="B404" s="41" t="s">
        <v>330</v>
      </c>
      <c r="C404" s="46"/>
      <c r="D404" s="16"/>
    </row>
    <row r="405" spans="1:4" hidden="1" x14ac:dyDescent="0.25">
      <c r="A405" s="32">
        <v>1254</v>
      </c>
      <c r="B405" s="41" t="s">
        <v>331</v>
      </c>
      <c r="C405" s="46"/>
      <c r="D405" s="16"/>
    </row>
    <row r="406" spans="1:4" hidden="1" x14ac:dyDescent="0.25">
      <c r="A406" s="32">
        <v>1259</v>
      </c>
      <c r="B406" s="41" t="s">
        <v>332</v>
      </c>
      <c r="C406" s="46"/>
      <c r="D406" s="16"/>
    </row>
    <row r="407" spans="1:4" x14ac:dyDescent="0.25">
      <c r="B407" s="47" t="s">
        <v>94</v>
      </c>
      <c r="C407" s="48">
        <f>SUM(C384:C394)</f>
        <v>2992369</v>
      </c>
    </row>
    <row r="408" spans="1:4" x14ac:dyDescent="0.25">
      <c r="B408" s="47"/>
      <c r="C408" s="48"/>
    </row>
    <row r="409" spans="1:4" x14ac:dyDescent="0.25">
      <c r="B409" s="47"/>
      <c r="C409" s="48"/>
    </row>
    <row r="411" spans="1:4" x14ac:dyDescent="0.25">
      <c r="A411" s="2" t="s">
        <v>333</v>
      </c>
      <c r="B411" s="2" t="s">
        <v>334</v>
      </c>
    </row>
    <row r="412" spans="1:4" ht="22.5" x14ac:dyDescent="0.25">
      <c r="A412" s="30" t="s">
        <v>10</v>
      </c>
      <c r="B412" s="31" t="s">
        <v>11</v>
      </c>
      <c r="C412" s="9" t="s">
        <v>12</v>
      </c>
      <c r="D412" s="9" t="s">
        <v>13</v>
      </c>
    </row>
    <row r="413" spans="1:4" ht="33.75" x14ac:dyDescent="0.25">
      <c r="A413" s="49"/>
      <c r="B413" s="53" t="s">
        <v>335</v>
      </c>
      <c r="C413" s="34">
        <v>6080602</v>
      </c>
      <c r="D413" s="34"/>
    </row>
    <row r="414" spans="1:4" x14ac:dyDescent="0.25">
      <c r="A414" s="49"/>
      <c r="B414" s="50" t="s">
        <v>336</v>
      </c>
      <c r="C414" s="34"/>
      <c r="D414" s="43"/>
    </row>
    <row r="415" spans="1:4" ht="33.75" x14ac:dyDescent="0.25">
      <c r="A415" s="51"/>
      <c r="B415" s="53" t="s">
        <v>337</v>
      </c>
      <c r="C415" s="34"/>
      <c r="D415" s="43"/>
    </row>
    <row r="416" spans="1:4" x14ac:dyDescent="0.25">
      <c r="A416" s="16" t="s">
        <v>338</v>
      </c>
      <c r="B416" s="10" t="s">
        <v>339</v>
      </c>
      <c r="C416" s="34"/>
      <c r="D416" s="43"/>
    </row>
    <row r="417" spans="1:4" x14ac:dyDescent="0.25">
      <c r="A417" s="32">
        <v>5510</v>
      </c>
      <c r="B417" s="33" t="s">
        <v>245</v>
      </c>
      <c r="C417" s="34"/>
      <c r="D417" s="43"/>
    </row>
    <row r="418" spans="1:4" x14ac:dyDescent="0.25">
      <c r="A418" s="32">
        <v>5511</v>
      </c>
      <c r="B418" s="33" t="s">
        <v>246</v>
      </c>
      <c r="C418" s="34"/>
      <c r="D418" s="43"/>
    </row>
    <row r="419" spans="1:4" x14ac:dyDescent="0.25">
      <c r="A419" s="32">
        <v>5512</v>
      </c>
      <c r="B419" s="33" t="s">
        <v>247</v>
      </c>
      <c r="C419" s="34"/>
      <c r="D419" s="43"/>
    </row>
    <row r="420" spans="1:4" x14ac:dyDescent="0.25">
      <c r="A420" s="32">
        <v>5513</v>
      </c>
      <c r="B420" s="33" t="s">
        <v>248</v>
      </c>
      <c r="C420" s="34"/>
      <c r="D420" s="43"/>
    </row>
    <row r="421" spans="1:4" x14ac:dyDescent="0.25">
      <c r="A421" s="32">
        <v>5514</v>
      </c>
      <c r="B421" s="33" t="s">
        <v>249</v>
      </c>
      <c r="C421" s="34"/>
      <c r="D421" s="43"/>
    </row>
    <row r="422" spans="1:4" x14ac:dyDescent="0.25">
      <c r="A422" s="32">
        <v>5515</v>
      </c>
      <c r="B422" s="33" t="s">
        <v>250</v>
      </c>
      <c r="C422" s="34"/>
      <c r="D422" s="43"/>
    </row>
    <row r="423" spans="1:4" x14ac:dyDescent="0.25">
      <c r="A423" s="32">
        <v>5516</v>
      </c>
      <c r="B423" s="33" t="s">
        <v>251</v>
      </c>
      <c r="C423" s="34"/>
      <c r="D423" s="43"/>
    </row>
    <row r="424" spans="1:4" x14ac:dyDescent="0.25">
      <c r="A424" s="32">
        <v>5517</v>
      </c>
      <c r="B424" s="33" t="s">
        <v>252</v>
      </c>
      <c r="C424" s="34"/>
      <c r="D424" s="43"/>
    </row>
    <row r="425" spans="1:4" x14ac:dyDescent="0.25">
      <c r="A425" s="32">
        <v>5518</v>
      </c>
      <c r="B425" s="33" t="s">
        <v>253</v>
      </c>
      <c r="C425" s="34"/>
      <c r="D425" s="43"/>
    </row>
    <row r="426" spans="1:4" x14ac:dyDescent="0.25">
      <c r="A426" s="32">
        <v>5520</v>
      </c>
      <c r="B426" s="33" t="s">
        <v>254</v>
      </c>
      <c r="C426" s="34"/>
      <c r="D426" s="43"/>
    </row>
    <row r="427" spans="1:4" x14ac:dyDescent="0.25">
      <c r="A427" s="32">
        <v>5521</v>
      </c>
      <c r="B427" s="33" t="s">
        <v>255</v>
      </c>
      <c r="C427" s="34"/>
      <c r="D427" s="43"/>
    </row>
    <row r="428" spans="1:4" x14ac:dyDescent="0.25">
      <c r="A428" s="32">
        <v>5522</v>
      </c>
      <c r="B428" s="33" t="s">
        <v>256</v>
      </c>
      <c r="C428" s="34"/>
      <c r="D428" s="43"/>
    </row>
    <row r="429" spans="1:4" x14ac:dyDescent="0.25">
      <c r="A429" s="32">
        <v>5530</v>
      </c>
      <c r="B429" s="33" t="s">
        <v>257</v>
      </c>
      <c r="C429" s="34"/>
      <c r="D429" s="43"/>
    </row>
    <row r="430" spans="1:4" x14ac:dyDescent="0.25">
      <c r="A430" s="32">
        <v>5531</v>
      </c>
      <c r="B430" s="33" t="s">
        <v>258</v>
      </c>
      <c r="C430" s="34"/>
      <c r="D430" s="43"/>
    </row>
    <row r="431" spans="1:4" x14ac:dyDescent="0.25">
      <c r="A431" s="32">
        <v>5532</v>
      </c>
      <c r="B431" s="33" t="s">
        <v>259</v>
      </c>
      <c r="C431" s="34"/>
      <c r="D431" s="43"/>
    </row>
    <row r="432" spans="1:4" x14ac:dyDescent="0.25">
      <c r="A432" s="32">
        <v>5533</v>
      </c>
      <c r="B432" s="33" t="s">
        <v>260</v>
      </c>
      <c r="C432" s="34"/>
      <c r="D432" s="43"/>
    </row>
    <row r="433" spans="1:4" x14ac:dyDescent="0.25">
      <c r="A433" s="32">
        <v>5534</v>
      </c>
      <c r="B433" s="33" t="s">
        <v>261</v>
      </c>
      <c r="C433" s="34"/>
      <c r="D433" s="43"/>
    </row>
    <row r="434" spans="1:4" x14ac:dyDescent="0.25">
      <c r="A434" s="32">
        <v>5535</v>
      </c>
      <c r="B434" s="33" t="s">
        <v>262</v>
      </c>
      <c r="C434" s="34"/>
      <c r="D434" s="43"/>
    </row>
    <row r="435" spans="1:4" x14ac:dyDescent="0.25">
      <c r="A435" s="32">
        <v>5540</v>
      </c>
      <c r="B435" s="33" t="s">
        <v>263</v>
      </c>
      <c r="C435" s="34"/>
      <c r="D435" s="43"/>
    </row>
    <row r="436" spans="1:4" x14ac:dyDescent="0.25">
      <c r="A436" s="32">
        <v>5541</v>
      </c>
      <c r="B436" s="33" t="s">
        <v>263</v>
      </c>
      <c r="C436" s="34"/>
      <c r="D436" s="43"/>
    </row>
    <row r="437" spans="1:4" x14ac:dyDescent="0.25">
      <c r="A437" s="32">
        <v>5550</v>
      </c>
      <c r="B437" s="41" t="s">
        <v>264</v>
      </c>
      <c r="C437" s="34"/>
      <c r="D437" s="43"/>
    </row>
    <row r="438" spans="1:4" x14ac:dyDescent="0.25">
      <c r="A438" s="32">
        <v>5551</v>
      </c>
      <c r="B438" s="41" t="s">
        <v>264</v>
      </c>
      <c r="C438" s="34"/>
      <c r="D438" s="43"/>
    </row>
    <row r="439" spans="1:4" x14ac:dyDescent="0.25">
      <c r="A439" s="32">
        <v>5590</v>
      </c>
      <c r="B439" s="41" t="s">
        <v>265</v>
      </c>
      <c r="C439" s="34"/>
      <c r="D439" s="43"/>
    </row>
    <row r="440" spans="1:4" x14ac:dyDescent="0.25">
      <c r="A440" s="32">
        <v>5591</v>
      </c>
      <c r="B440" s="41" t="s">
        <v>266</v>
      </c>
      <c r="C440" s="34"/>
      <c r="D440" s="43"/>
    </row>
    <row r="441" spans="1:4" x14ac:dyDescent="0.25">
      <c r="A441" s="32">
        <v>5592</v>
      </c>
      <c r="B441" s="41" t="s">
        <v>267</v>
      </c>
      <c r="C441" s="34"/>
      <c r="D441" s="43"/>
    </row>
    <row r="442" spans="1:4" x14ac:dyDescent="0.25">
      <c r="A442" s="32">
        <v>5593</v>
      </c>
      <c r="B442" s="41" t="s">
        <v>268</v>
      </c>
      <c r="C442" s="34"/>
      <c r="D442" s="43"/>
    </row>
    <row r="443" spans="1:4" x14ac:dyDescent="0.25">
      <c r="A443" s="32">
        <v>5594</v>
      </c>
      <c r="B443" s="41" t="s">
        <v>269</v>
      </c>
      <c r="C443" s="34"/>
      <c r="D443" s="43"/>
    </row>
    <row r="444" spans="1:4" x14ac:dyDescent="0.25">
      <c r="A444" s="32">
        <v>5595</v>
      </c>
      <c r="B444" s="41" t="s">
        <v>270</v>
      </c>
      <c r="C444" s="34"/>
      <c r="D444" s="43"/>
    </row>
    <row r="445" spans="1:4" x14ac:dyDescent="0.25">
      <c r="A445" s="32">
        <v>5596</v>
      </c>
      <c r="B445" s="41" t="s">
        <v>271</v>
      </c>
      <c r="C445" s="34"/>
      <c r="D445" s="43"/>
    </row>
    <row r="446" spans="1:4" x14ac:dyDescent="0.25">
      <c r="A446" s="32">
        <v>5597</v>
      </c>
      <c r="B446" s="41" t="s">
        <v>272</v>
      </c>
      <c r="C446" s="34"/>
      <c r="D446" s="43"/>
    </row>
    <row r="447" spans="1:4" x14ac:dyDescent="0.25">
      <c r="A447" s="32">
        <v>5599</v>
      </c>
      <c r="B447" s="41" t="s">
        <v>273</v>
      </c>
      <c r="C447" s="34"/>
      <c r="D447" s="43"/>
    </row>
    <row r="448" spans="1:4" x14ac:dyDescent="0.25">
      <c r="A448" s="32">
        <v>5600</v>
      </c>
      <c r="B448" s="41" t="s">
        <v>274</v>
      </c>
      <c r="C448" s="34"/>
      <c r="D448" s="43"/>
    </row>
    <row r="449" spans="1:4" x14ac:dyDescent="0.25">
      <c r="A449" s="32">
        <v>5610</v>
      </c>
      <c r="B449" s="41" t="s">
        <v>275</v>
      </c>
      <c r="C449" s="34"/>
      <c r="D449" s="43"/>
    </row>
    <row r="450" spans="1:4" ht="22.5" x14ac:dyDescent="0.25">
      <c r="A450" s="32">
        <v>5611</v>
      </c>
      <c r="B450" s="42" t="s">
        <v>276</v>
      </c>
      <c r="C450" s="34">
        <v>-3295231</v>
      </c>
      <c r="D450" s="43"/>
    </row>
    <row r="451" spans="1:4" x14ac:dyDescent="0.25">
      <c r="A451" s="32"/>
      <c r="B451" s="50" t="s">
        <v>340</v>
      </c>
      <c r="C451" s="43"/>
      <c r="D451" s="43"/>
    </row>
    <row r="452" spans="1:4" ht="33.75" x14ac:dyDescent="0.25">
      <c r="A452" s="52">
        <v>3210</v>
      </c>
      <c r="B452" s="54" t="s">
        <v>341</v>
      </c>
      <c r="C452" s="34">
        <f>C413-SUM(C416:C450)</f>
        <v>9375833</v>
      </c>
      <c r="D452" s="34"/>
    </row>
    <row r="469" spans="1:7" x14ac:dyDescent="0.25">
      <c r="A469" s="103" t="s">
        <v>378</v>
      </c>
      <c r="B469" s="103"/>
      <c r="C469" s="103"/>
      <c r="D469" s="103"/>
      <c r="E469" s="103"/>
      <c r="F469" s="103"/>
      <c r="G469" s="103"/>
    </row>
    <row r="472" spans="1:7" x14ac:dyDescent="0.25">
      <c r="A472" s="55" t="s">
        <v>343</v>
      </c>
      <c r="B472" s="37"/>
    </row>
    <row r="473" spans="1:7" x14ac:dyDescent="0.25">
      <c r="A473" s="37"/>
      <c r="B473" s="2" t="s">
        <v>342</v>
      </c>
    </row>
    <row r="474" spans="1:7" x14ac:dyDescent="0.25">
      <c r="A474" s="37"/>
      <c r="B474" s="2"/>
    </row>
    <row r="475" spans="1:7" x14ac:dyDescent="0.25">
      <c r="A475" s="37"/>
      <c r="B475" s="2"/>
    </row>
    <row r="477" spans="1:7" x14ac:dyDescent="0.25">
      <c r="A477" s="99" t="s">
        <v>344</v>
      </c>
      <c r="B477" s="100"/>
      <c r="C477" s="100"/>
      <c r="D477" s="101"/>
    </row>
    <row r="478" spans="1:7" x14ac:dyDescent="0.25">
      <c r="A478" s="56"/>
      <c r="B478" s="56"/>
      <c r="C478" s="56"/>
      <c r="D478" s="57"/>
    </row>
    <row r="479" spans="1:7" ht="22.5" x14ac:dyDescent="0.25">
      <c r="A479" s="58" t="s">
        <v>10</v>
      </c>
      <c r="B479" s="59" t="s">
        <v>11</v>
      </c>
      <c r="C479" s="60" t="s">
        <v>345</v>
      </c>
      <c r="D479" s="61" t="s">
        <v>345</v>
      </c>
    </row>
    <row r="480" spans="1:7" x14ac:dyDescent="0.25">
      <c r="A480" s="62">
        <v>900001</v>
      </c>
      <c r="B480" s="63" t="s">
        <v>346</v>
      </c>
      <c r="C480" s="64"/>
      <c r="D480" s="65">
        <v>-13271406</v>
      </c>
    </row>
    <row r="481" spans="1:4" ht="22.5" x14ac:dyDescent="0.25">
      <c r="A481" s="62">
        <v>900002</v>
      </c>
      <c r="B481" s="66" t="s">
        <v>347</v>
      </c>
      <c r="C481" s="67"/>
      <c r="D481" s="65">
        <f>SUM(C482:C486)</f>
        <v>0</v>
      </c>
    </row>
    <row r="482" spans="1:4" ht="22.5" x14ac:dyDescent="0.25">
      <c r="A482" s="68">
        <v>4320</v>
      </c>
      <c r="B482" s="69" t="s">
        <v>348</v>
      </c>
      <c r="C482" s="65">
        <v>0</v>
      </c>
      <c r="D482" s="70">
        <v>0</v>
      </c>
    </row>
    <row r="483" spans="1:4" ht="33.75" x14ac:dyDescent="0.25">
      <c r="A483" s="68">
        <v>4330</v>
      </c>
      <c r="B483" s="69" t="s">
        <v>349</v>
      </c>
      <c r="C483" s="65">
        <v>0</v>
      </c>
      <c r="D483" s="70">
        <v>0</v>
      </c>
    </row>
    <row r="484" spans="1:4" ht="22.5" x14ac:dyDescent="0.25">
      <c r="A484" s="68">
        <v>4340</v>
      </c>
      <c r="B484" s="69" t="s">
        <v>350</v>
      </c>
      <c r="C484" s="65">
        <v>0</v>
      </c>
      <c r="D484" s="70">
        <v>0</v>
      </c>
    </row>
    <row r="485" spans="1:4" ht="22.5" x14ac:dyDescent="0.25">
      <c r="A485" s="68">
        <v>4399</v>
      </c>
      <c r="B485" s="69" t="s">
        <v>351</v>
      </c>
      <c r="C485" s="65">
        <v>0</v>
      </c>
      <c r="D485" s="70">
        <v>0</v>
      </c>
    </row>
    <row r="486" spans="1:4" ht="22.5" x14ac:dyDescent="0.25">
      <c r="A486" s="71">
        <v>4400</v>
      </c>
      <c r="B486" s="69" t="s">
        <v>352</v>
      </c>
      <c r="C486" s="65">
        <v>0</v>
      </c>
      <c r="D486" s="70">
        <v>0</v>
      </c>
    </row>
    <row r="487" spans="1:4" ht="33.75" x14ac:dyDescent="0.25">
      <c r="A487" s="62">
        <v>900003</v>
      </c>
      <c r="B487" s="66" t="s">
        <v>353</v>
      </c>
      <c r="C487" s="67"/>
      <c r="D487" s="65">
        <f>SUM(C488:C491)</f>
        <v>0</v>
      </c>
    </row>
    <row r="488" spans="1:4" x14ac:dyDescent="0.25">
      <c r="A488" s="72">
        <v>52</v>
      </c>
      <c r="B488" s="69" t="s">
        <v>354</v>
      </c>
      <c r="C488" s="65">
        <v>0</v>
      </c>
      <c r="D488" s="70">
        <v>0</v>
      </c>
    </row>
    <row r="489" spans="1:4" x14ac:dyDescent="0.25">
      <c r="A489" s="72">
        <v>62</v>
      </c>
      <c r="B489" s="69" t="s">
        <v>355</v>
      </c>
      <c r="C489" s="65">
        <v>0</v>
      </c>
      <c r="D489" s="70">
        <v>0</v>
      </c>
    </row>
    <row r="490" spans="1:4" ht="22.5" x14ac:dyDescent="0.25">
      <c r="A490" s="73" t="s">
        <v>356</v>
      </c>
      <c r="B490" s="69" t="s">
        <v>357</v>
      </c>
      <c r="C490" s="65">
        <v>0</v>
      </c>
      <c r="D490" s="70">
        <v>0</v>
      </c>
    </row>
    <row r="491" spans="1:4" x14ac:dyDescent="0.25">
      <c r="A491" s="71">
        <v>4500</v>
      </c>
      <c r="B491" s="74" t="s">
        <v>358</v>
      </c>
      <c r="C491" s="65">
        <v>0</v>
      </c>
      <c r="D491" s="75"/>
    </row>
    <row r="492" spans="1:4" x14ac:dyDescent="0.25">
      <c r="A492" s="76">
        <v>900004</v>
      </c>
      <c r="B492" s="77" t="s">
        <v>359</v>
      </c>
      <c r="C492" s="78"/>
      <c r="D492" s="65">
        <f>D480+D481-D487</f>
        <v>-13271406</v>
      </c>
    </row>
    <row r="510" spans="1:5" x14ac:dyDescent="0.25">
      <c r="A510" s="86" t="s">
        <v>360</v>
      </c>
      <c r="B510" s="87"/>
      <c r="C510" s="87"/>
      <c r="D510" s="88"/>
      <c r="E510" s="89"/>
    </row>
    <row r="511" spans="1:5" x14ac:dyDescent="0.25">
      <c r="A511" s="56"/>
      <c r="B511" s="57"/>
      <c r="C511" s="79"/>
      <c r="D511" s="79"/>
    </row>
    <row r="512" spans="1:5" ht="22.5" x14ac:dyDescent="0.25">
      <c r="A512" s="58" t="s">
        <v>10</v>
      </c>
      <c r="B512" s="59" t="s">
        <v>11</v>
      </c>
      <c r="C512" s="60" t="s">
        <v>345</v>
      </c>
      <c r="D512" s="60" t="s">
        <v>345</v>
      </c>
    </row>
    <row r="513" spans="1:4" x14ac:dyDescent="0.25">
      <c r="A513" s="80">
        <v>900001</v>
      </c>
      <c r="B513" s="63" t="s">
        <v>361</v>
      </c>
      <c r="C513" s="81"/>
      <c r="D513" s="65">
        <v>-10625887</v>
      </c>
    </row>
    <row r="514" spans="1:4" x14ac:dyDescent="0.25">
      <c r="A514" s="80">
        <v>900002</v>
      </c>
      <c r="B514" s="63" t="s">
        <v>362</v>
      </c>
      <c r="C514" s="81"/>
      <c r="D514" s="65">
        <f>SUM(C515:C531)</f>
        <v>-3367839</v>
      </c>
    </row>
    <row r="515" spans="1:4" ht="22.5" x14ac:dyDescent="0.25">
      <c r="A515" s="68">
        <v>5100</v>
      </c>
      <c r="B515" s="82" t="s">
        <v>60</v>
      </c>
      <c r="C515" s="65">
        <v>-65207</v>
      </c>
      <c r="D515" s="83"/>
    </row>
    <row r="516" spans="1:4" ht="22.5" x14ac:dyDescent="0.25">
      <c r="A516" s="68">
        <v>5200</v>
      </c>
      <c r="B516" s="82" t="s">
        <v>61</v>
      </c>
      <c r="C516" s="65">
        <v>-7400</v>
      </c>
      <c r="D516" s="83"/>
    </row>
    <row r="517" spans="1:4" ht="22.5" x14ac:dyDescent="0.25">
      <c r="A517" s="68">
        <v>5300</v>
      </c>
      <c r="B517" s="82" t="s">
        <v>62</v>
      </c>
      <c r="C517" s="65">
        <v>0</v>
      </c>
      <c r="D517" s="83"/>
    </row>
    <row r="518" spans="1:4" ht="22.5" x14ac:dyDescent="0.25">
      <c r="A518" s="68">
        <v>5400</v>
      </c>
      <c r="B518" s="82" t="s">
        <v>63</v>
      </c>
      <c r="C518" s="65">
        <v>0</v>
      </c>
      <c r="D518" s="83"/>
    </row>
    <row r="519" spans="1:4" ht="22.5" x14ac:dyDescent="0.25">
      <c r="A519" s="68">
        <v>5500</v>
      </c>
      <c r="B519" s="82" t="s">
        <v>64</v>
      </c>
      <c r="C519" s="65">
        <v>0</v>
      </c>
      <c r="D519" s="83"/>
    </row>
    <row r="520" spans="1:4" ht="22.5" x14ac:dyDescent="0.25">
      <c r="A520" s="68">
        <v>5600</v>
      </c>
      <c r="B520" s="82" t="s">
        <v>65</v>
      </c>
      <c r="C520" s="65">
        <v>0</v>
      </c>
      <c r="D520" s="83"/>
    </row>
    <row r="521" spans="1:4" x14ac:dyDescent="0.25">
      <c r="A521" s="68">
        <v>5700</v>
      </c>
      <c r="B521" s="82" t="s">
        <v>67</v>
      </c>
      <c r="C521" s="65">
        <v>0</v>
      </c>
      <c r="D521" s="83"/>
    </row>
    <row r="522" spans="1:4" x14ac:dyDescent="0.25">
      <c r="A522" s="68" t="s">
        <v>363</v>
      </c>
      <c r="B522" s="82" t="s">
        <v>364</v>
      </c>
      <c r="C522" s="65">
        <v>0</v>
      </c>
      <c r="D522" s="83"/>
    </row>
    <row r="523" spans="1:4" x14ac:dyDescent="0.25">
      <c r="A523" s="68">
        <v>5900</v>
      </c>
      <c r="B523" s="82" t="s">
        <v>365</v>
      </c>
      <c r="C523" s="65">
        <v>0</v>
      </c>
      <c r="D523" s="83"/>
    </row>
    <row r="524" spans="1:4" ht="22.5" x14ac:dyDescent="0.25">
      <c r="A524" s="72">
        <v>6200</v>
      </c>
      <c r="B524" s="82" t="s">
        <v>366</v>
      </c>
      <c r="C524" s="65">
        <v>-3295232</v>
      </c>
      <c r="D524" s="83"/>
    </row>
    <row r="525" spans="1:4" ht="22.5" x14ac:dyDescent="0.25">
      <c r="A525" s="72">
        <v>7200</v>
      </c>
      <c r="B525" s="82" t="s">
        <v>367</v>
      </c>
      <c r="C525" s="65">
        <v>0</v>
      </c>
      <c r="D525" s="83"/>
    </row>
    <row r="526" spans="1:4" x14ac:dyDescent="0.25">
      <c r="A526" s="72">
        <v>7300</v>
      </c>
      <c r="B526" s="82" t="s">
        <v>368</v>
      </c>
      <c r="C526" s="65">
        <v>0</v>
      </c>
      <c r="D526" s="83"/>
    </row>
    <row r="527" spans="1:4" ht="22.5" x14ac:dyDescent="0.25">
      <c r="A527" s="72">
        <v>7500</v>
      </c>
      <c r="B527" s="82" t="s">
        <v>369</v>
      </c>
      <c r="C527" s="65">
        <v>0</v>
      </c>
      <c r="D527" s="83">
        <v>0</v>
      </c>
    </row>
    <row r="528" spans="1:4" ht="33.75" x14ac:dyDescent="0.25">
      <c r="A528" s="72">
        <v>7900</v>
      </c>
      <c r="B528" s="82" t="s">
        <v>370</v>
      </c>
      <c r="C528" s="65">
        <v>0</v>
      </c>
      <c r="D528" s="83">
        <v>0</v>
      </c>
    </row>
    <row r="529" spans="1:12" ht="22.5" x14ac:dyDescent="0.25">
      <c r="A529" s="72">
        <v>9100</v>
      </c>
      <c r="B529" s="82" t="s">
        <v>371</v>
      </c>
      <c r="C529" s="65">
        <v>0</v>
      </c>
      <c r="D529" s="83">
        <v>0</v>
      </c>
    </row>
    <row r="530" spans="1:12" ht="33.75" x14ac:dyDescent="0.25">
      <c r="A530" s="72">
        <v>9900</v>
      </c>
      <c r="B530" s="82" t="s">
        <v>372</v>
      </c>
      <c r="C530" s="65">
        <v>0</v>
      </c>
      <c r="D530" s="83">
        <v>0</v>
      </c>
    </row>
    <row r="531" spans="1:12" ht="33.75" x14ac:dyDescent="0.25">
      <c r="A531" s="72"/>
      <c r="B531" s="90" t="s">
        <v>373</v>
      </c>
      <c r="C531" s="65">
        <v>0</v>
      </c>
      <c r="D531" s="83">
        <v>0</v>
      </c>
    </row>
    <row r="532" spans="1:12" x14ac:dyDescent="0.25">
      <c r="A532" s="80">
        <v>900003</v>
      </c>
      <c r="B532" s="63" t="s">
        <v>374</v>
      </c>
      <c r="C532" s="84">
        <v>0</v>
      </c>
      <c r="D532" s="65">
        <f>SUM(C533:C539)</f>
        <v>-375470</v>
      </c>
    </row>
    <row r="533" spans="1:12" ht="45" x14ac:dyDescent="0.25">
      <c r="A533" s="68">
        <v>5510</v>
      </c>
      <c r="B533" s="82" t="s">
        <v>245</v>
      </c>
      <c r="C533" s="65">
        <v>0</v>
      </c>
      <c r="D533" s="70">
        <v>0</v>
      </c>
    </row>
    <row r="534" spans="1:12" x14ac:dyDescent="0.25">
      <c r="A534" s="68">
        <v>5520</v>
      </c>
      <c r="B534" s="82" t="s">
        <v>254</v>
      </c>
      <c r="C534" s="65">
        <v>0</v>
      </c>
      <c r="D534" s="70">
        <v>0</v>
      </c>
    </row>
    <row r="535" spans="1:12" x14ac:dyDescent="0.25">
      <c r="A535" s="68">
        <v>5530</v>
      </c>
      <c r="B535" s="82" t="s">
        <v>257</v>
      </c>
      <c r="C535" s="65">
        <v>0</v>
      </c>
      <c r="D535" s="70">
        <v>0</v>
      </c>
    </row>
    <row r="536" spans="1:12" ht="33.75" x14ac:dyDescent="0.25">
      <c r="A536" s="68">
        <v>5540</v>
      </c>
      <c r="B536" s="82" t="s">
        <v>263</v>
      </c>
      <c r="C536" s="65">
        <v>0</v>
      </c>
      <c r="D536" s="70">
        <v>0</v>
      </c>
    </row>
    <row r="537" spans="1:12" ht="22.5" x14ac:dyDescent="0.25">
      <c r="A537" s="68">
        <v>5550</v>
      </c>
      <c r="B537" s="82" t="s">
        <v>264</v>
      </c>
      <c r="C537" s="65">
        <v>0</v>
      </c>
      <c r="D537" s="70">
        <v>0</v>
      </c>
    </row>
    <row r="538" spans="1:12" x14ac:dyDescent="0.25">
      <c r="A538" s="68">
        <v>5590</v>
      </c>
      <c r="B538" s="82" t="s">
        <v>265</v>
      </c>
      <c r="C538" s="65">
        <v>-375470</v>
      </c>
      <c r="D538" s="70">
        <v>0</v>
      </c>
    </row>
    <row r="539" spans="1:12" ht="22.5" x14ac:dyDescent="0.25">
      <c r="A539" s="68"/>
      <c r="B539" s="90" t="s">
        <v>375</v>
      </c>
      <c r="C539" s="65">
        <v>0</v>
      </c>
      <c r="D539" s="70">
        <v>0</v>
      </c>
    </row>
    <row r="540" spans="1:12" x14ac:dyDescent="0.25">
      <c r="A540" s="85">
        <v>900004</v>
      </c>
      <c r="B540" s="77" t="s">
        <v>376</v>
      </c>
      <c r="C540" s="78"/>
      <c r="D540" s="65">
        <f>D513-D514+D532</f>
        <v>-7633518</v>
      </c>
    </row>
    <row r="544" spans="1:12" x14ac:dyDescent="0.25">
      <c r="A544" s="103" t="s">
        <v>379</v>
      </c>
      <c r="B544" s="103"/>
      <c r="C544" s="103"/>
      <c r="D544" s="103"/>
      <c r="E544" s="103"/>
      <c r="F544" s="103"/>
      <c r="G544" s="103"/>
      <c r="H544" s="91"/>
      <c r="I544" s="91"/>
      <c r="J544" s="91"/>
      <c r="K544" s="91"/>
      <c r="L544" s="91"/>
    </row>
    <row r="568" spans="8:12" x14ac:dyDescent="0.25">
      <c r="H568" s="91"/>
      <c r="I568" s="91"/>
      <c r="J568" s="91"/>
      <c r="K568" s="91"/>
      <c r="L568" s="91"/>
    </row>
    <row r="581" spans="1:25" ht="30" customHeight="1" x14ac:dyDescent="0.25">
      <c r="A581" s="106" t="s">
        <v>380</v>
      </c>
      <c r="B581" s="106"/>
      <c r="C581" s="106"/>
      <c r="D581" s="106"/>
      <c r="E581" s="106"/>
      <c r="F581" s="106"/>
      <c r="G581" s="106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</row>
    <row r="582" spans="1:25" x14ac:dyDescent="0.25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</row>
    <row r="583" spans="1:25" x14ac:dyDescent="0.25">
      <c r="A583" s="92"/>
      <c r="B583" s="92"/>
      <c r="C583" s="92"/>
      <c r="D583" s="96"/>
      <c r="E583" s="93"/>
      <c r="F583" s="93"/>
      <c r="G583" s="93"/>
      <c r="H583" s="96"/>
      <c r="I583" s="92"/>
      <c r="J583" s="92"/>
      <c r="K583" s="96"/>
      <c r="L583" s="96"/>
      <c r="M583" s="96"/>
      <c r="N583" s="96"/>
      <c r="O583" s="96"/>
      <c r="P583" s="96"/>
      <c r="Q583" s="92"/>
      <c r="R583" s="92"/>
      <c r="S583" s="92"/>
      <c r="T583" s="92"/>
      <c r="U583" s="92"/>
      <c r="V583" s="92"/>
      <c r="W583" s="92"/>
      <c r="X583" s="92"/>
      <c r="Y583" s="92"/>
    </row>
    <row r="584" spans="1:25" ht="15" customHeight="1" x14ac:dyDescent="0.25">
      <c r="A584" s="92"/>
      <c r="B584" s="104" t="s">
        <v>381</v>
      </c>
      <c r="C584" s="104"/>
      <c r="D584" s="95"/>
      <c r="E584" s="105" t="s">
        <v>383</v>
      </c>
      <c r="F584" s="105"/>
      <c r="G584" s="105"/>
      <c r="H584" s="95"/>
      <c r="I584" s="95"/>
      <c r="J584" s="95"/>
      <c r="K584" s="95"/>
      <c r="L584" s="95"/>
      <c r="M584" s="95"/>
      <c r="N584" s="95"/>
      <c r="O584" s="95"/>
      <c r="P584" s="95"/>
      <c r="Q584" s="95"/>
      <c r="R584" s="92"/>
      <c r="S584" s="92"/>
      <c r="T584" s="92"/>
      <c r="U584" s="92"/>
      <c r="V584" s="92"/>
      <c r="W584" s="92"/>
      <c r="X584" s="92"/>
      <c r="Y584" s="92"/>
    </row>
    <row r="586" spans="1:25" x14ac:dyDescent="0.25">
      <c r="B586" s="98"/>
      <c r="C586" s="98"/>
      <c r="E586" s="98"/>
      <c r="F586" s="98"/>
      <c r="G586" s="98"/>
    </row>
    <row r="587" spans="1:25" ht="15" customHeight="1" x14ac:dyDescent="0.25">
      <c r="B587" s="105" t="s">
        <v>382</v>
      </c>
      <c r="C587" s="105"/>
      <c r="D587" s="95"/>
      <c r="E587" s="97" t="s">
        <v>384</v>
      </c>
    </row>
  </sheetData>
  <mergeCells count="12">
    <mergeCell ref="B584:C584"/>
    <mergeCell ref="E584:G584"/>
    <mergeCell ref="A581:G581"/>
    <mergeCell ref="B587:C587"/>
    <mergeCell ref="A544:G544"/>
    <mergeCell ref="A477:D477"/>
    <mergeCell ref="A1:G1"/>
    <mergeCell ref="A3:G3"/>
    <mergeCell ref="A4:G4"/>
    <mergeCell ref="A6:G6"/>
    <mergeCell ref="A8:G8"/>
    <mergeCell ref="A469:G469"/>
  </mergeCells>
  <dataValidations count="2">
    <dataValidation allowBlank="1" showInputMessage="1" showErrorMessage="1" prompt="Corresponde al nombre o descripción de la cuenta de acuerdo al Plan de Cuentas emitido por el CONAC." sqref="B21 B29 B39 B57 B94 B137 B206 B336 B345 B372 B383 B412 B479 B512"/>
    <dataValidation allowBlank="1" showInputMessage="1" showErrorMessage="1" prompt="Corresponde al número de la cuenta de acuerdo al Plan de Cuentas emitido por el CONAC (DOF 22/11/2010)." sqref="A21 A29 A39 A57 A94 A137 A206 A336 A345 A372 A383 A412:A415 A479 A512"/>
  </dataValidations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Pc3</cp:lastModifiedBy>
  <cp:lastPrinted>2015-10-23T23:49:51Z</cp:lastPrinted>
  <dcterms:created xsi:type="dcterms:W3CDTF">2015-10-23T19:26:19Z</dcterms:created>
  <dcterms:modified xsi:type="dcterms:W3CDTF">2015-11-24T14:41:34Z</dcterms:modified>
</cp:coreProperties>
</file>