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ERVER\Contabilidad Gubernamental\Fabiola Loredo\IIEG\Múzquiz\39 Notas a los estados finanieros\"/>
    </mc:Choice>
  </mc:AlternateContent>
  <bookViews>
    <workbookView xWindow="0" yWindow="0" windowWidth="24000" windowHeight="9735" activeTab="2"/>
  </bookViews>
  <sheets>
    <sheet name="NOTA EFE-01" sheetId="8" r:id="rId1"/>
    <sheet name="NOTA EFE-02" sheetId="9" r:id="rId2"/>
    <sheet name="NOTA EFE-03" sheetId="10" r:id="rId3"/>
  </sheets>
  <calcPr calcId="152511"/>
</workbook>
</file>

<file path=xl/calcChain.xml><?xml version="1.0" encoding="utf-8"?>
<calcChain xmlns="http://schemas.openxmlformats.org/spreadsheetml/2006/main">
  <c r="F310" i="9" l="1"/>
  <c r="F282" i="9"/>
  <c r="F12" i="8"/>
  <c r="F284" i="9" l="1"/>
  <c r="F289" i="9"/>
  <c r="F265" i="9"/>
  <c r="F260" i="9"/>
  <c r="F255" i="9"/>
  <c r="F241" i="9"/>
  <c r="F225" i="9"/>
  <c r="F293" i="9"/>
  <c r="F182" i="9"/>
  <c r="F177" i="9"/>
  <c r="F105" i="9"/>
  <c r="F67" i="9"/>
  <c r="F267" i="9" l="1"/>
  <c r="F99" i="9"/>
  <c r="F95" i="9"/>
  <c r="F184" i="9" l="1"/>
  <c r="G12" i="8"/>
  <c r="G16" i="8"/>
  <c r="F16" i="8"/>
  <c r="E20" i="10" l="1"/>
  <c r="F298" i="9" l="1"/>
  <c r="F17" i="8"/>
  <c r="F300" i="9" l="1"/>
  <c r="G17" i="8"/>
  <c r="H12" i="8"/>
  <c r="H13" i="8"/>
  <c r="H14" i="8"/>
  <c r="H15" i="8"/>
  <c r="F312" i="9" l="1"/>
  <c r="F314" i="9" s="1"/>
  <c r="H16" i="8"/>
  <c r="H17" i="8" s="1"/>
</calcChain>
</file>

<file path=xl/sharedStrings.xml><?xml version="1.0" encoding="utf-8"?>
<sst xmlns="http://schemas.openxmlformats.org/spreadsheetml/2006/main" count="323" uniqueCount="227">
  <si>
    <t>Cuenta</t>
  </si>
  <si>
    <t>Descripción</t>
  </si>
  <si>
    <t>EFECTIVO Y EQUIVALENTES</t>
  </si>
  <si>
    <t>EFECTIVO EN BANCOS/TESORERÍA</t>
  </si>
  <si>
    <t>EFECTIVO EN BANCOS/DEPENDENCIAS</t>
  </si>
  <si>
    <t>INVERSIONES TEMPORALES (HASTA 3 MESES)</t>
  </si>
  <si>
    <t>FONDOS CON AFECTACIÓN ESPECIFÍCA</t>
  </si>
  <si>
    <t>DEPÓSITOS DE FONDOS DE TERCEROS Y OTROS</t>
  </si>
  <si>
    <t xml:space="preserve">Nota  EFE-01 - Flujo de Efectivo en cuenta de </t>
  </si>
  <si>
    <t>Efectivo y Equivalentes</t>
  </si>
  <si>
    <t xml:space="preserve">TOTAL </t>
  </si>
  <si>
    <t>Flujo</t>
  </si>
  <si>
    <t>BIENES INMUEBLES, INFRAESTRUCTURA Y CONSTRUCCIONES EN PROCESO</t>
  </si>
  <si>
    <t>Monto</t>
  </si>
  <si>
    <t xml:space="preserve">Nota  EFE-02 - Adquisición de bienes Muebles, </t>
  </si>
  <si>
    <t>Inmuebles e Intangibles</t>
  </si>
  <si>
    <t>BIENES MUEBLES</t>
  </si>
  <si>
    <t>EQUIPO DE TRANSPORTE</t>
  </si>
  <si>
    <t>MAQUINARIA, OTROS EQUIPOS Y HERRAMIENTAS</t>
  </si>
  <si>
    <t>TOTAL MOBILIARIO Y EQUIPO DE ADMINISTRACIÓN</t>
  </si>
  <si>
    <t>TOTAL MAQUINARIA, OTROS EQUIPOS Y HERRAMIENTAS</t>
  </si>
  <si>
    <t>de las Actividades de Operación</t>
  </si>
  <si>
    <t>AHORRO/DESAHORRO ANTES DE RUBROS EXTRAORDINARIOS</t>
  </si>
  <si>
    <t>MOVIMIENTOS DE PARTIDAS QUE NO AFECTAN AL EFECTIVO</t>
  </si>
  <si>
    <t>DEPRECIACIÓN</t>
  </si>
  <si>
    <t>AMORTIZACIÓN</t>
  </si>
  <si>
    <t xml:space="preserve">INCREMENTOS EN LAS PROVISIONES </t>
  </si>
  <si>
    <t>INCREMENTO EN INVERSIONES PRODUCIDO POR REVALUACIÓN</t>
  </si>
  <si>
    <t>GANACIA/ PÉRDIDA EN VENTA DE PROPIEDAD, PLANTA Y EQUIPO</t>
  </si>
  <si>
    <t>INCREMENTO EN CUENTAS POR COBRAR</t>
  </si>
  <si>
    <t>PARTIDAS EXTRAORDINARIAS</t>
  </si>
  <si>
    <t>FLUJOS NETOS DE LAS ACTIVIDADES DE OPERACIÓN</t>
  </si>
  <si>
    <t xml:space="preserve">Nota  EFE-03 - Conciliación de los Flujos de Efectivo Netos </t>
  </si>
  <si>
    <t xml:space="preserve">DIV DE TERRENOS Y CONSTRUCCION DE OBRAS DE URBANIZACION </t>
  </si>
  <si>
    <t>MUEBLES DE OFICINA Y ESTANTERIA</t>
  </si>
  <si>
    <t>HERRAMIENTAS Y MAQUINAS-HERRAMIENTAS</t>
  </si>
  <si>
    <t xml:space="preserve">Presidencia Municipal de Muzquiz </t>
  </si>
  <si>
    <t>EDIFICACION NO HABITACIONAL EN PROCESO</t>
  </si>
  <si>
    <t>CONSTRUCCION DE OBRAS DE PARA EL ABASTECIMIENTO DE AGUA, LUZ, ETC</t>
  </si>
  <si>
    <t>CONSTRUCCION DE ALUMBRADO PUBLICO MMC-FM-0007-15</t>
  </si>
  <si>
    <t>OTROS MOBILIARIOS Y EQUIPOS DE ADMINISTRACION</t>
  </si>
  <si>
    <t>CAMARAS FOTOGRAFICAS Y DE VIDEO</t>
  </si>
  <si>
    <t>COMPRA DE DRONE PARA DEPTO DE COMUNICACIÓN SOCIAL</t>
  </si>
  <si>
    <t>BIENES ARTISTICOS, CULTURALES Y CIENTIFICOS</t>
  </si>
  <si>
    <t>EQUIPO DE COMPUTO Y DE TECNOLOGIA DE LA INFORMACION</t>
  </si>
  <si>
    <t>Saldo al 31 de Diciembre de 2015</t>
  </si>
  <si>
    <t>PAGO DE FACTURA 601 ESTIMACION 2 DEL CONTRATO PMM-FC-2015001-0-0 RELATIVO</t>
  </si>
  <si>
    <t xml:space="preserve">A LA REMODELACION DE LA PLAZA PRINCIPAL DE LA CIUDAD DE MELCHOR MUSQUIZ  </t>
  </si>
  <si>
    <t>PAGO DE FACTURA 104 POR CONSTRUCCION DE TECHO ESTRUCTURAL EN PATIO CIVICO</t>
  </si>
  <si>
    <t>DE ESC. PRIMARIA BENITO JUAREZ</t>
  </si>
  <si>
    <t>CONSTRUCCION DE TECHO ESTRUCTURAL EN PRIMARIA JUSTO SIERRA</t>
  </si>
  <si>
    <t>CONSTRUCCION DE TECHO ESTRUCTURAL EN PRIMARIA JOSE MARIA MORELOS</t>
  </si>
  <si>
    <t>CONSTRUCCION DE TECHO ESTRUCTURAL EN PRIMARIA MELCHOR MUZQUIZ</t>
  </si>
  <si>
    <t>REMODELACION DEL AUDITORIO MUNICIPAL</t>
  </si>
  <si>
    <t>PAV. ASFALTICO EN CALLE CUAHUTEMOC</t>
  </si>
  <si>
    <t>PERSONALIZACION DE LAS INSTITUCIONES DE SEG. PUBLICA</t>
  </si>
  <si>
    <t>PAV. DE CONCRETO ASFALTICO EN CALLE EUTIQUIO</t>
  </si>
  <si>
    <t>REMODELACION DE LA PLAZA PRINCIPAL DE CD. MELCHOR MUZQUIZ</t>
  </si>
  <si>
    <t>PROYECTO 42 GLORIETA PALAU Y MONUMENTO</t>
  </si>
  <si>
    <t>CONSTR. DE RED DE DRENAJE</t>
  </si>
  <si>
    <t>OBRA REHABILITACION DE ESC SEC. GRAL. LUCIO BLANCO</t>
  </si>
  <si>
    <t>OBRA DE REHABILITACION DE LA ESC. MIGUEL HIDALGO</t>
  </si>
  <si>
    <t>OBRA DE REHABILITACION DE ESC. APOLONIO M. AVILES</t>
  </si>
  <si>
    <t>PAV. ASFALTICO EN COMANDANCIA DE MUZQUIZ</t>
  </si>
  <si>
    <t>PROFESIONALIZACION DE LAS INSTITUCIONES DE SEG. PUBLICA</t>
  </si>
  <si>
    <t>REMODELACION DE EDIFICIO DE AUDITORIO MUNICIPAL</t>
  </si>
  <si>
    <t>REHABILITACION DE LA PLAZA PRINCIPAL DE LA CD. DE MUSQUIZ</t>
  </si>
  <si>
    <t>CONSTR. DE TECHO ESTRUCTURAL EN PATIO CIVICO ESCUELA</t>
  </si>
  <si>
    <t>OBRA DE PAV.ASFALTICO</t>
  </si>
  <si>
    <t>REHABILITACION EN CONALEP</t>
  </si>
  <si>
    <t>REHABILITACION DE PLAZA PRINCIPAL DE M. MUZQUIZ</t>
  </si>
  <si>
    <t>PROVISION RECURSOS FOPEDEP 2015</t>
  </si>
  <si>
    <t>PROVISION FONDO FORTALECIMIENTO</t>
  </si>
  <si>
    <t>PROVISIONES FONDO DE INFRAESTRUCTURA 2015</t>
  </si>
  <si>
    <t>CONSTRUCCION DE OBRAS PARA EL ABASTECIMIENTO DE AGUA, PETROLEO, GAS, ELECTRICIDAD</t>
  </si>
  <si>
    <t>ELECTRIFICACION EN CALLE VICENTE ALFARO</t>
  </si>
  <si>
    <t>ELECTRIFICACION EN CARRETERA MUZQUIZ PALAU</t>
  </si>
  <si>
    <t>ELECTRIFICACION EN CALLE RIO SALADO</t>
  </si>
  <si>
    <t>ELECTRIFICACION EN CALLE TANAKA</t>
  </si>
  <si>
    <t>ELECTRIFICACION EN CALLE RIO USUMACINTA</t>
  </si>
  <si>
    <t>ELECTRIFICACION EN CALLE RIO LERMA</t>
  </si>
  <si>
    <t>EECTRIFICACION EN CALLE JESUS GARCIA HERNANDEZ</t>
  </si>
  <si>
    <t>ELECTRIFICACION EN CALLE HERMENEGILDO</t>
  </si>
  <si>
    <t>ELECTRIFICACION EN CALLE ROMAN CEPEDA</t>
  </si>
  <si>
    <t>ELECTRIFICACION EN CALLE JIMENEZ</t>
  </si>
  <si>
    <t>CONSTR. RED DE AGUA POTABLE</t>
  </si>
  <si>
    <t>CONSTR. RED ELECTRICA</t>
  </si>
  <si>
    <t>CONSTR. RED DE DRENAJE</t>
  </si>
  <si>
    <t>DIVISION DE TERRENOS Y CONSTRUCCION DE OBRAS DE URBANIZACION EN PROCESO</t>
  </si>
  <si>
    <t>CONSTRUCCION DE RED ELECTRICA</t>
  </si>
  <si>
    <t>BACHEO DE PAV.</t>
  </si>
  <si>
    <t>CONSTRUCCION DE BASE PARA DEP. PARA AGUA</t>
  </si>
  <si>
    <t>PAV. DE CONCRETO ASFALTICO</t>
  </si>
  <si>
    <t>CONSTR. DE BANQUETA PEATONAL</t>
  </si>
  <si>
    <t>CONSTR. DE DRENAJE</t>
  </si>
  <si>
    <t>CONSTRUCCION DE BANQUETA PEATONAL</t>
  </si>
  <si>
    <t>CONSTR. DE MURALES EN UNIDAD DEPORTIVA</t>
  </si>
  <si>
    <t>RECARPETEO DE PAV.</t>
  </si>
  <si>
    <t>PAGO POR ESCRITORIO Y ARCHIVERO PARA OFICINA DE PROT. CIVIL</t>
  </si>
  <si>
    <t>COMPRA DE TOLDO DESMONTABLE CON LOGOTIPOS</t>
  </si>
  <si>
    <t>PAGO DE 2 MINI SPLIT DE 2 TONS PARA BIBLIOTECA MUNICIPAL</t>
  </si>
  <si>
    <t>RECLASIFICACION DE EGRESO REGISTRADO</t>
  </si>
  <si>
    <t>RECLASIFICACION DE EGRESO CONTABILIZADO</t>
  </si>
  <si>
    <t>CORRECCION DE EGRESO REG.</t>
  </si>
  <si>
    <t>RECLASIFICACION DE EGRESOS REG.</t>
  </si>
  <si>
    <t>PAGO POR 8 CAMARAS DE VIGILANCIA</t>
  </si>
  <si>
    <t>PAGO MATERIAL DE OFICINA</t>
  </si>
  <si>
    <t>PAGO DE MAT. PARA CAMARAS DE SEG. PUBLICA</t>
  </si>
  <si>
    <t>PAGO POR ADQ. DE UNA CAMARA FOTOGRAFICA</t>
  </si>
  <si>
    <t>PAGO PARA ADQ. DE UNA MAQUINA DE ESCRIBIR</t>
  </si>
  <si>
    <t>RECLASIFICACION DE EGRESOS REGISTRADOS</t>
  </si>
  <si>
    <t>PAGO POR ADQUISICION DE UNA CAMIONETA MARCA DODGE</t>
  </si>
  <si>
    <t>TOTAL EQUIPO DE TRANSPORTE</t>
  </si>
  <si>
    <t>ANTICIPO POR ESCULTURA DE MOSOSAURO BERNAL</t>
  </si>
  <si>
    <t>del 1 de Enero al 31 de Diciembre de 2015</t>
  </si>
  <si>
    <t>TOTAL BIENES INMUEBLES DEL 1 DE ENERO AL 31 DE DICIEMBRE DE 2015</t>
  </si>
  <si>
    <t>TOTAL BIENES MUEBLES DEL 1 DE ENERO AL 31 DE DICIEMBRE DE 2015</t>
  </si>
  <si>
    <t>TOTAL BIENES INMUEBLES Y MUEBLES DEL 1 DE ENERO AL 31 DE DICIEMBRE DE 2015</t>
  </si>
  <si>
    <t>CONSTRUCCION MACROPLAZA COT FM-0008-15</t>
  </si>
  <si>
    <t>REHABILITACION DE TECHOS EN FERIAS</t>
  </si>
  <si>
    <t>HABILITACION DE TECHOS EN FERIAS</t>
  </si>
  <si>
    <t>COLOCACION DE PALMAS Y ENCINOS PLAZA LUIS DONALDO CONT MMC-TES-ID-0015-15</t>
  </si>
  <si>
    <t>CONSTRUCCION DE RED ELECTRICA CENTRO HISTORICO CONT MMC-TES-ID-0013-15</t>
  </si>
  <si>
    <t>COLOCACION DE GRAVA EN TERRENOS DE FERIA</t>
  </si>
  <si>
    <t>REHABILITACION DE PARQUE LA CASCADA MMC-FM-0010-15</t>
  </si>
  <si>
    <t>CONSTRUCCION DE CALLES NIVELACION, COMPACTADA MMC-FM-0012-15</t>
  </si>
  <si>
    <t>CONSTRUCCION MACROPLAZA CONT PMM-FC-2015001-0-0</t>
  </si>
  <si>
    <t>BACHEO EN CALLES DEL MUNICIPIO</t>
  </si>
  <si>
    <t>CERCO CON MALLA CICLONICA</t>
  </si>
  <si>
    <t>PISO DE CONCRETO</t>
  </si>
  <si>
    <t>COLOCACION DE PALMAS Y ENCINOS</t>
  </si>
  <si>
    <t>RED DE AGUA Y DRENAJE</t>
  </si>
  <si>
    <t>CONSTRUCCION DE BANQUETAS</t>
  </si>
  <si>
    <t>PAVIMENTO ASFALTICO CALLES BARROTERAN</t>
  </si>
  <si>
    <t>ALUMBRADO PUBLICO</t>
  </si>
  <si>
    <t>CONCRETO ASFALTICO</t>
  </si>
  <si>
    <t>REMODELACION PLAZA PRINCIPAL TUBERIA PARA CABLEDO TELEFONICO</t>
  </si>
  <si>
    <t>PISOS DE CONCRETO</t>
  </si>
  <si>
    <t xml:space="preserve">CONSTRUCCION DE BARDAS </t>
  </si>
  <si>
    <t>SEÑALAMIENTOS VIALES</t>
  </si>
  <si>
    <t>REUBICACION DE BIBLIOTECA MUNICIPAL</t>
  </si>
  <si>
    <t>COMPRA DE TERRENO AMPLIACION DE PANTEON MUNICIPAL PAGO 1/4</t>
  </si>
  <si>
    <t>COMPRA DE TERRENO AMPLIACION DE PANTEON MUNICIPAL PAGO 2/4</t>
  </si>
  <si>
    <t>COMPRA DE TERRENO AMPLIACION DE PANTEON MUNICIPAL PAGO 3/4</t>
  </si>
  <si>
    <t>COMPRA DE TERRENO AMPLIACION DE PANTEON MUNICIPAL PAGO 4/4</t>
  </si>
  <si>
    <t xml:space="preserve">APARATO MINI SPLIT </t>
  </si>
  <si>
    <t>MOBILIRIO DE RECEPCION MUNICIPAL</t>
  </si>
  <si>
    <t>1 COMPUTADORA E IMPRESORA</t>
  </si>
  <si>
    <t>3 COMPUTADORA E IMPRESORA</t>
  </si>
  <si>
    <t xml:space="preserve">1 COMPUTADORA Y 1 LAP TOP </t>
  </si>
  <si>
    <t>PROYECTOR MCA BENQ</t>
  </si>
  <si>
    <t xml:space="preserve">3 PANTALLAS LED </t>
  </si>
  <si>
    <t xml:space="preserve">3 AUTOMOVILES FORD FOCUS </t>
  </si>
  <si>
    <t xml:space="preserve">1 AUTOMOVILES FORD FOCUS </t>
  </si>
  <si>
    <t>1 CAMIONETA F-150 SEG PUBLICA</t>
  </si>
  <si>
    <t>COMPRA DE VEHICULO PARA ECOLOGIA</t>
  </si>
  <si>
    <t>EQUIPAMIENTO DE UNIDADES DE SEG. PUBLICA</t>
  </si>
  <si>
    <t>EQUIPAMIENTO DE UNIDADES DE SEGURIDAD PUBLICA</t>
  </si>
  <si>
    <t>COMPRA DE CUATRIMOTOS PARA SEG PUBLICA</t>
  </si>
  <si>
    <t>DESVARADORA PARA DEPTO. DE ECOLOGIA</t>
  </si>
  <si>
    <t>HIDROLAVADORA CRAFSMAN PARA LIMPIEZA</t>
  </si>
  <si>
    <t>CUERDAS PARA CASA DE LA CULTURA</t>
  </si>
  <si>
    <t xml:space="preserve">ESCULTURA DE MONOSAURIO </t>
  </si>
  <si>
    <t>PIEZAS DECORATIVAS</t>
  </si>
  <si>
    <t>ESCULTURA DE MONOSAURIO Y 5 PECES PREHISTORICOS</t>
  </si>
  <si>
    <t>PAGO POR COLOCACION DE PALMAS Y ENCINOS EN MUNICIPIO DE MUZQUIZ</t>
  </si>
  <si>
    <t>REMODELACION DE BARDA EN COMANDANCIA MUNICIPAL</t>
  </si>
  <si>
    <t>CONSTRUCCION DE PISOS Y BANQUETAS EN PARQUE RECREATIVO LA CASCADA</t>
  </si>
  <si>
    <t>CONSTRUCCION DE MURALES EN DIFERENTES PARTES DE MUZQUIZ</t>
  </si>
  <si>
    <t>OBRA CAMELLON EN CALLE NIÑOS HEROES</t>
  </si>
  <si>
    <t>COLOCACION DE PALMAS Y ENCINOS EN TERRENOS DE LA FERIA</t>
  </si>
  <si>
    <t>OBRA DE CONSTRUCCION DE ACCESO PRINCIPAL Y TAQUILLAS A TERRENOS DE LA FERIA</t>
  </si>
  <si>
    <t>CONSTRUCCION DE ALUMBRADO PUBLICO EN CALLE NIÑOS HEROES</t>
  </si>
  <si>
    <t>PAGO POR DIVERSOS TRABAJOS DE TOPOGRAFIA EN LA COL. LUIS DONALDO COLOSIO</t>
  </si>
  <si>
    <t>CONSTRUCCION DE PISO Y BANQUETA DE CONCRETO EN CALLE NIÑOS HEROES</t>
  </si>
  <si>
    <t>INSTALACION DRENAJE Y AGUA POTABLE EN COMANDANCIA MUNICIPAL</t>
  </si>
  <si>
    <t>TRABAJOS REALIZADOS DE BACHEO EN EL MUNICIPIO DE MUZQUIZ</t>
  </si>
  <si>
    <t>OBRA PISO DE CONCRETO EN CALLE NIÑOS HEROES</t>
  </si>
  <si>
    <t>CONSTRUCCION DE JARDINERAS EN ROTONDA CARRETERA MUZQUIZ BOQUILLAS</t>
  </si>
  <si>
    <t>BACHEO REALIZADOS EN EL MUNICIPIO</t>
  </si>
  <si>
    <t>CONSTRUCCION DE OBRA NEGRA DE SERVICIOS SANITARIOS</t>
  </si>
  <si>
    <t>SUMINISTRO Y COLOCACION DE PALMAS Y ENCINOS</t>
  </si>
  <si>
    <t>BACHEO EN EL MUNICIPIO DE MUZQUIZ</t>
  </si>
  <si>
    <t>CONSTRUCCION DE BANQUETAS EN CALLEJON ZAMORA</t>
  </si>
  <si>
    <t>OBRAS DE BACHEO EN EL MUNICIPIO DE MUZQUIZ</t>
  </si>
  <si>
    <t>CONSTRUCCION DE OFICINA Y BODEGA EN TERRENOS DE LAFERIA</t>
  </si>
  <si>
    <t>OBRA DE CONSTRUCCION OFICINA Y BODEGA DE TERRENOS LA FERIA</t>
  </si>
  <si>
    <t xml:space="preserve">CONSTRUCCION DE BASE PARA DEPOSITO AGUA POTABLE </t>
  </si>
  <si>
    <t>ELABORACION DE BANQUETAS EN CALLE NIÑOS HEROES</t>
  </si>
  <si>
    <t>CONSTRUCCION RED DE DRENAJE CALLE VICTORIA</t>
  </si>
  <si>
    <t xml:space="preserve">CONSTRUCCION RED DE DRENAJE </t>
  </si>
  <si>
    <t>CONSTRUCCION DE RED DE DRENAJE CALLE FRANCISCO FLORES</t>
  </si>
  <si>
    <t>CONSTRUCCION RED DE DRENAJE CHECOSLOVAQUIA</t>
  </si>
  <si>
    <t>COSNTRUCCION DE DRENAJE DE CALLE ASTURIA</t>
  </si>
  <si>
    <t>CONSTRUCCION RED DE DRENAJE CALLE GALAXIA DE PALMERAS</t>
  </si>
  <si>
    <t>TRABAJOS DE ACABADOS EN EDIFICACIONES Y OTROS TRABAJOS ESPECIALIZADOS EN PROCESO</t>
  </si>
  <si>
    <t>SUPERVISION, INSPECCION Y CONTROL DE CALIDAD EN PAVIMENTACION DE CALLES</t>
  </si>
  <si>
    <t>CORRECION DE EGRESOS REGISTRADOS EN S.P.</t>
  </si>
  <si>
    <t xml:space="preserve">COMPRA DE 3 CALENTADORES, </t>
  </si>
  <si>
    <t>COMPRA DE MESAS</t>
  </si>
  <si>
    <t>COMPRA DE IMPRESORA, ARCHIVERO METALICO Y TAPETE PARA MOUSE</t>
  </si>
  <si>
    <t>COMPRA DE MATERIAL DE OFICINA ,UN ESCRITORIO Y DOS ANAQUELES</t>
  </si>
  <si>
    <t>RECLASIFICACION DE EGRESO REGISTRADO EN S.P. 152</t>
  </si>
  <si>
    <t>RECLASIFICACION DE EGRESO REGISTRADO EN S.P. 153</t>
  </si>
  <si>
    <t>COMPROBACION DE GASTOS OTORGADOS CON CHEQUE NUM 2913</t>
  </si>
  <si>
    <t>CORRECCION DE EGRESOS REGISTRADOS CON S.P. 452</t>
  </si>
  <si>
    <t xml:space="preserve">RECLASIFICACION DE EGRESOS </t>
  </si>
  <si>
    <t>CORRECCION DE EGRESOS REGISTRADOS CON S.P. 1100</t>
  </si>
  <si>
    <t>CORRECCION DE EGRESO S.P. 2185</t>
  </si>
  <si>
    <t>COMPRA DE PAPELERIA</t>
  </si>
  <si>
    <t>COMPRA E INSTALACION DE SIST. VIGILANCIA</t>
  </si>
  <si>
    <t>COMPRA DE 2 IMPRESORAS PARA TESORERIA</t>
  </si>
  <si>
    <t>COMPRA IMPRESORA, ARCHIVERO METALICO</t>
  </si>
  <si>
    <t>CORRECCION DE EGRESO S.P.346</t>
  </si>
  <si>
    <t>RECLASIFICACION DE EGRESO</t>
  </si>
  <si>
    <t>CORRECCION DE EGRESOS</t>
  </si>
  <si>
    <t>OTRO MOBILIARIO Y EQUIPO EDUCACIONAL Y RECREATIVO</t>
  </si>
  <si>
    <t>COMPRA DE PIANO BALDWIN</t>
  </si>
  <si>
    <t>CORRECCION DE EGRESOS REGISTRADOS</t>
  </si>
  <si>
    <t>COMPRA DE VEHICULO CHEVROLET 2008</t>
  </si>
  <si>
    <t>MAQUINARIA Y EQUIPO DE CONSTRUCCION</t>
  </si>
  <si>
    <t>COMPRA DE DOS RODILLOS COMPACTADORES</t>
  </si>
  <si>
    <t>EQUIPOS DE GENERACION ELECTRICA, APARATOS Y ACCESORIOS ELECTRICOS</t>
  </si>
  <si>
    <t>COMPRA DE BOMBA, ARRANCADOR, VALVULA Y CABLE</t>
  </si>
  <si>
    <t>ELABORACION DE CONJUNTO ESCULTORICO</t>
  </si>
  <si>
    <t>Saldo al 31 de Diciembre de 2014</t>
  </si>
  <si>
    <t>Consolidado de las Dependencias; incluidos al Presidente Municipal,Regidores y Sindicos.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</si>
</sst>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4" fontId="1" fillId="0" borderId="0" xfId="0" applyNumberFormat="1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Fill="1" applyBorder="1"/>
    <xf numFmtId="0" fontId="1" fillId="0" borderId="0" xfId="0" applyFont="1" applyFill="1" applyAlignment="1">
      <alignment horizontal="center"/>
    </xf>
    <xf numFmtId="4" fontId="1" fillId="0" borderId="13" xfId="0" applyNumberFormat="1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horizontal="left"/>
    </xf>
    <xf numFmtId="0" fontId="2" fillId="0" borderId="7" xfId="0" applyFont="1" applyBorder="1"/>
    <xf numFmtId="4" fontId="2" fillId="0" borderId="12" xfId="0" applyNumberFormat="1" applyFont="1" applyBorder="1"/>
    <xf numFmtId="49" fontId="5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Alignment="1"/>
    <xf numFmtId="0" fontId="4" fillId="0" borderId="0" xfId="0" applyFont="1" applyFill="1" applyAlignment="1"/>
    <xf numFmtId="4" fontId="2" fillId="0" borderId="5" xfId="0" applyNumberFormat="1" applyFont="1" applyBorder="1"/>
    <xf numFmtId="0" fontId="0" fillId="0" borderId="0" xfId="0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" fontId="0" fillId="0" borderId="0" xfId="0" applyNumberFormat="1"/>
    <xf numFmtId="4" fontId="0" fillId="0" borderId="0" xfId="0" applyNumberFormat="1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1" fillId="0" borderId="5" xfId="0" applyNumberFormat="1" applyFont="1" applyBorder="1"/>
    <xf numFmtId="164" fontId="2" fillId="0" borderId="15" xfId="0" applyNumberFormat="1" applyFont="1" applyBorder="1"/>
    <xf numFmtId="164" fontId="2" fillId="0" borderId="5" xfId="0" applyNumberFormat="1" applyFont="1" applyBorder="1"/>
    <xf numFmtId="164" fontId="2" fillId="0" borderId="14" xfId="0" applyNumberFormat="1" applyFont="1" applyBorder="1"/>
    <xf numFmtId="164" fontId="2" fillId="0" borderId="12" xfId="0" applyNumberFormat="1" applyFont="1" applyBorder="1"/>
    <xf numFmtId="164" fontId="0" fillId="0" borderId="0" xfId="0" applyNumberFormat="1"/>
    <xf numFmtId="164" fontId="2" fillId="0" borderId="16" xfId="0" applyNumberFormat="1" applyFont="1" applyBorder="1"/>
    <xf numFmtId="0" fontId="2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1</xdr:col>
      <xdr:colOff>619125</xdr:colOff>
      <xdr:row>5</xdr:row>
      <xdr:rowOff>133350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57150"/>
          <a:ext cx="12287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695325</xdr:colOff>
      <xdr:row>0</xdr:row>
      <xdr:rowOff>161926</xdr:rowOff>
    </xdr:from>
    <xdr:to>
      <xdr:col>8</xdr:col>
      <xdr:colOff>190499</xdr:colOff>
      <xdr:row>5</xdr:row>
      <xdr:rowOff>48355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00775" y="161926"/>
          <a:ext cx="1590674" cy="1038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9525</xdr:rowOff>
    </xdr:from>
    <xdr:to>
      <xdr:col>1</xdr:col>
      <xdr:colOff>600076</xdr:colOff>
      <xdr:row>5</xdr:row>
      <xdr:rowOff>220926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6" y="9525"/>
          <a:ext cx="1333500" cy="1363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2116765</xdr:colOff>
      <xdr:row>0</xdr:row>
      <xdr:rowOff>152400</xdr:rowOff>
    </xdr:from>
    <xdr:to>
      <xdr:col>6</xdr:col>
      <xdr:colOff>342900</xdr:colOff>
      <xdr:row>5</xdr:row>
      <xdr:rowOff>57150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64765" y="152400"/>
          <a:ext cx="154083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609600</xdr:colOff>
      <xdr:row>5</xdr:row>
      <xdr:rowOff>220274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38100"/>
          <a:ext cx="1304925" cy="1334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390525</xdr:colOff>
      <xdr:row>0</xdr:row>
      <xdr:rowOff>180975</xdr:rowOff>
    </xdr:from>
    <xdr:to>
      <xdr:col>5</xdr:col>
      <xdr:colOff>466725</xdr:colOff>
      <xdr:row>5</xdr:row>
      <xdr:rowOff>43799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24600" y="180975"/>
          <a:ext cx="1533525" cy="1015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9"/>
  <sheetViews>
    <sheetView topLeftCell="A7" workbookViewId="0">
      <selection activeCell="F25" sqref="F25"/>
    </sheetView>
  </sheetViews>
  <sheetFormatPr baseColWidth="10" defaultRowHeight="15" x14ac:dyDescent="0.25"/>
  <cols>
    <col min="5" max="5" width="21.140625" customWidth="1"/>
    <col min="6" max="8" width="15.7109375" customWidth="1"/>
    <col min="9" max="9" width="5.28515625" customWidth="1"/>
  </cols>
  <sheetData>
    <row r="3" spans="1:9" ht="23.25" x14ac:dyDescent="0.35">
      <c r="A3" s="65" t="s">
        <v>36</v>
      </c>
      <c r="B3" s="65"/>
      <c r="C3" s="65"/>
      <c r="D3" s="65"/>
      <c r="E3" s="65"/>
      <c r="F3" s="65"/>
      <c r="G3" s="65"/>
      <c r="H3" s="65"/>
      <c r="I3" s="25"/>
    </row>
    <row r="4" spans="1:9" ht="18.75" x14ac:dyDescent="0.3">
      <c r="A4" s="66" t="s">
        <v>8</v>
      </c>
      <c r="B4" s="66"/>
      <c r="C4" s="66"/>
      <c r="D4" s="66"/>
      <c r="E4" s="66"/>
      <c r="F4" s="66"/>
      <c r="G4" s="66"/>
      <c r="H4" s="66"/>
      <c r="I4" s="26"/>
    </row>
    <row r="5" spans="1:9" ht="18.75" x14ac:dyDescent="0.3">
      <c r="A5" s="66" t="s">
        <v>9</v>
      </c>
      <c r="B5" s="66"/>
      <c r="C5" s="66"/>
      <c r="D5" s="66"/>
      <c r="E5" s="66"/>
      <c r="F5" s="66"/>
      <c r="G5" s="66"/>
      <c r="H5" s="66"/>
      <c r="I5" s="26"/>
    </row>
    <row r="6" spans="1:9" ht="18.75" x14ac:dyDescent="0.3">
      <c r="A6" s="66" t="s">
        <v>114</v>
      </c>
      <c r="B6" s="66"/>
      <c r="C6" s="66"/>
      <c r="D6" s="66"/>
      <c r="E6" s="66"/>
      <c r="F6" s="66"/>
      <c r="G6" s="66"/>
      <c r="H6" s="66"/>
      <c r="I6" s="26"/>
    </row>
    <row r="7" spans="1:9" x14ac:dyDescent="0.25">
      <c r="A7" s="12"/>
      <c r="B7" s="67" t="s">
        <v>226</v>
      </c>
      <c r="C7" s="67"/>
      <c r="D7" s="67"/>
      <c r="E7" s="67"/>
      <c r="F7" s="67"/>
      <c r="G7" s="67"/>
      <c r="H7" s="12"/>
    </row>
    <row r="8" spans="1:9" ht="15.75" thickBot="1" x14ac:dyDescent="0.3">
      <c r="A8" s="1"/>
      <c r="B8" s="1"/>
      <c r="C8" s="1"/>
      <c r="D8" s="1"/>
      <c r="E8" s="1"/>
      <c r="F8" s="1"/>
      <c r="G8" s="1"/>
      <c r="H8" s="1"/>
    </row>
    <row r="9" spans="1:9" s="23" customFormat="1" ht="39" thickBot="1" x14ac:dyDescent="0.3">
      <c r="A9" s="24" t="s">
        <v>0</v>
      </c>
      <c r="B9" s="59" t="s">
        <v>1</v>
      </c>
      <c r="C9" s="60"/>
      <c r="D9" s="60"/>
      <c r="E9" s="61"/>
      <c r="F9" s="24" t="s">
        <v>225</v>
      </c>
      <c r="G9" s="24" t="s">
        <v>45</v>
      </c>
      <c r="H9" s="24" t="s">
        <v>11</v>
      </c>
    </row>
    <row r="10" spans="1:9" x14ac:dyDescent="0.25">
      <c r="A10" s="2"/>
      <c r="B10" s="3"/>
      <c r="C10" s="4"/>
      <c r="D10" s="4"/>
      <c r="E10" s="5"/>
      <c r="F10" s="13"/>
      <c r="G10" s="13"/>
      <c r="H10" s="14"/>
    </row>
    <row r="11" spans="1:9" x14ac:dyDescent="0.25">
      <c r="A11" s="22">
        <v>111</v>
      </c>
      <c r="B11" s="16" t="s">
        <v>2</v>
      </c>
      <c r="C11" s="4"/>
      <c r="D11" s="4"/>
      <c r="E11" s="5"/>
      <c r="F11" s="14"/>
      <c r="G11" s="14"/>
      <c r="H11" s="14"/>
    </row>
    <row r="12" spans="1:9" x14ac:dyDescent="0.25">
      <c r="A12" s="15">
        <v>1112</v>
      </c>
      <c r="B12" s="3" t="s">
        <v>3</v>
      </c>
      <c r="C12" s="4"/>
      <c r="D12" s="4"/>
      <c r="E12" s="5"/>
      <c r="F12" s="14">
        <f>4928.79+15279216.45</f>
        <v>15284145.239999998</v>
      </c>
      <c r="G12" s="14">
        <f>4928.79+997+25283334.91</f>
        <v>25289260.699999999</v>
      </c>
      <c r="H12" s="14">
        <f t="shared" ref="H12:H15" si="0">+G12-F12</f>
        <v>10005115.460000001</v>
      </c>
    </row>
    <row r="13" spans="1:9" x14ac:dyDescent="0.25">
      <c r="A13" s="15"/>
      <c r="B13" s="3" t="s">
        <v>4</v>
      </c>
      <c r="C13" s="4"/>
      <c r="D13" s="4"/>
      <c r="E13" s="5"/>
      <c r="F13" s="14">
        <v>0</v>
      </c>
      <c r="G13" s="14">
        <v>0</v>
      </c>
      <c r="H13" s="14">
        <f t="shared" si="0"/>
        <v>0</v>
      </c>
    </row>
    <row r="14" spans="1:9" x14ac:dyDescent="0.25">
      <c r="A14" s="15"/>
      <c r="B14" s="3" t="s">
        <v>5</v>
      </c>
      <c r="C14" s="4"/>
      <c r="D14" s="4"/>
      <c r="E14" s="5"/>
      <c r="F14" s="14">
        <v>0</v>
      </c>
      <c r="G14" s="14">
        <v>0</v>
      </c>
      <c r="H14" s="14">
        <f t="shared" si="0"/>
        <v>0</v>
      </c>
    </row>
    <row r="15" spans="1:9" x14ac:dyDescent="0.25">
      <c r="A15" s="15"/>
      <c r="B15" s="3" t="s">
        <v>6</v>
      </c>
      <c r="C15" s="4"/>
      <c r="D15" s="4"/>
      <c r="E15" s="5"/>
      <c r="F15" s="14">
        <v>126408.43</v>
      </c>
      <c r="G15" s="14">
        <v>126408.43</v>
      </c>
      <c r="H15" s="14">
        <f t="shared" si="0"/>
        <v>0</v>
      </c>
    </row>
    <row r="16" spans="1:9" x14ac:dyDescent="0.25">
      <c r="A16" s="15"/>
      <c r="B16" s="3" t="s">
        <v>7</v>
      </c>
      <c r="C16" s="4"/>
      <c r="D16" s="4"/>
      <c r="E16" s="5"/>
      <c r="F16" s="14">
        <f>52500+5030</f>
        <v>57530</v>
      </c>
      <c r="G16" s="14">
        <f>52500+5030</f>
        <v>57530</v>
      </c>
      <c r="H16" s="14">
        <f>+G16-F16</f>
        <v>0</v>
      </c>
      <c r="I16" s="18"/>
    </row>
    <row r="17" spans="1:8" ht="15.75" thickBot="1" x14ac:dyDescent="0.3">
      <c r="A17" s="2"/>
      <c r="B17" s="62" t="s">
        <v>10</v>
      </c>
      <c r="C17" s="63"/>
      <c r="D17" s="63"/>
      <c r="E17" s="64"/>
      <c r="F17" s="17">
        <f t="shared" ref="F17" si="1">SUM(F12:F16)</f>
        <v>15468083.669999998</v>
      </c>
      <c r="G17" s="17">
        <f t="shared" ref="G17:H17" si="2">SUM(G12:G16)</f>
        <v>25473199.129999999</v>
      </c>
      <c r="H17" s="17">
        <f t="shared" si="2"/>
        <v>10005115.460000001</v>
      </c>
    </row>
    <row r="18" spans="1:8" ht="15.75" thickTop="1" x14ac:dyDescent="0.25">
      <c r="A18" s="2"/>
      <c r="B18" s="3"/>
      <c r="C18" s="4"/>
      <c r="D18" s="4"/>
      <c r="E18" s="5"/>
      <c r="F18" s="6"/>
      <c r="G18" s="14"/>
      <c r="H18" s="14"/>
    </row>
    <row r="19" spans="1:8" ht="15.75" thickBot="1" x14ac:dyDescent="0.3">
      <c r="A19" s="7"/>
      <c r="B19" s="8"/>
      <c r="C19" s="9"/>
      <c r="D19" s="9"/>
      <c r="E19" s="10"/>
      <c r="F19" s="7"/>
      <c r="G19" s="7"/>
      <c r="H19" s="11"/>
    </row>
  </sheetData>
  <mergeCells count="7">
    <mergeCell ref="B9:E9"/>
    <mergeCell ref="B17:E17"/>
    <mergeCell ref="A3:H3"/>
    <mergeCell ref="A4:H4"/>
    <mergeCell ref="A6:H6"/>
    <mergeCell ref="A5:H5"/>
    <mergeCell ref="B7:G7"/>
  </mergeCells>
  <pageMargins left="0.7" right="0.21" top="0.75" bottom="0.75" header="0.3" footer="0.3"/>
  <pageSetup scale="8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325"/>
  <sheetViews>
    <sheetView zoomScaleNormal="100" workbookViewId="0">
      <selection activeCell="B7" sqref="B7:F7"/>
    </sheetView>
  </sheetViews>
  <sheetFormatPr baseColWidth="10" defaultRowHeight="15" x14ac:dyDescent="0.25"/>
  <cols>
    <col min="5" max="5" width="34" customWidth="1"/>
    <col min="6" max="6" width="15.7109375" customWidth="1"/>
    <col min="7" max="7" width="5.28515625" customWidth="1"/>
    <col min="9" max="9" width="15.140625" bestFit="1" customWidth="1"/>
  </cols>
  <sheetData>
    <row r="3" spans="1:7" ht="23.25" x14ac:dyDescent="0.35">
      <c r="A3" s="65" t="s">
        <v>36</v>
      </c>
      <c r="B3" s="65"/>
      <c r="C3" s="65"/>
      <c r="D3" s="65"/>
      <c r="E3" s="65"/>
      <c r="F3" s="65"/>
      <c r="G3" s="25"/>
    </row>
    <row r="4" spans="1:7" ht="18.75" x14ac:dyDescent="0.3">
      <c r="A4" s="66" t="s">
        <v>14</v>
      </c>
      <c r="B4" s="66"/>
      <c r="C4" s="66"/>
      <c r="D4" s="66"/>
      <c r="E4" s="66"/>
      <c r="F4" s="66"/>
      <c r="G4" s="26"/>
    </row>
    <row r="5" spans="1:7" ht="18.75" x14ac:dyDescent="0.3">
      <c r="A5" s="66" t="s">
        <v>15</v>
      </c>
      <c r="B5" s="66"/>
      <c r="C5" s="66"/>
      <c r="D5" s="66"/>
      <c r="E5" s="66"/>
      <c r="F5" s="66"/>
      <c r="G5" s="26"/>
    </row>
    <row r="6" spans="1:7" ht="18.75" x14ac:dyDescent="0.3">
      <c r="A6" s="66" t="s">
        <v>114</v>
      </c>
      <c r="B6" s="66"/>
      <c r="C6" s="66"/>
      <c r="D6" s="66"/>
      <c r="E6" s="66"/>
      <c r="F6" s="66"/>
      <c r="G6" s="26"/>
    </row>
    <row r="7" spans="1:7" x14ac:dyDescent="0.25">
      <c r="A7" s="12"/>
      <c r="B7" s="67" t="s">
        <v>226</v>
      </c>
      <c r="C7" s="67"/>
      <c r="D7" s="67"/>
      <c r="E7" s="67"/>
      <c r="F7" s="67"/>
    </row>
    <row r="8" spans="1:7" ht="15.75" thickBot="1" x14ac:dyDescent="0.3">
      <c r="A8" s="1"/>
      <c r="B8" s="1"/>
      <c r="C8" s="1"/>
      <c r="D8" s="1"/>
      <c r="E8" s="1"/>
      <c r="F8" s="1"/>
    </row>
    <row r="9" spans="1:7" s="23" customFormat="1" ht="15.75" thickBot="1" x14ac:dyDescent="0.3">
      <c r="A9" s="24" t="s">
        <v>0</v>
      </c>
      <c r="B9" s="59" t="s">
        <v>1</v>
      </c>
      <c r="C9" s="60"/>
      <c r="D9" s="60"/>
      <c r="E9" s="61"/>
      <c r="F9" s="24" t="s">
        <v>13</v>
      </c>
    </row>
    <row r="10" spans="1:7" x14ac:dyDescent="0.25">
      <c r="A10" s="2"/>
      <c r="B10" s="3"/>
      <c r="C10" s="4"/>
      <c r="D10" s="4"/>
      <c r="E10" s="5"/>
      <c r="F10" s="14"/>
    </row>
    <row r="11" spans="1:7" x14ac:dyDescent="0.25">
      <c r="A11" s="22">
        <v>123</v>
      </c>
      <c r="B11" s="16" t="s">
        <v>12</v>
      </c>
      <c r="C11" s="4"/>
      <c r="D11" s="4"/>
      <c r="E11" s="5"/>
      <c r="F11" s="14"/>
    </row>
    <row r="12" spans="1:7" x14ac:dyDescent="0.25">
      <c r="A12" s="22">
        <v>12352</v>
      </c>
      <c r="B12" s="16" t="s">
        <v>37</v>
      </c>
      <c r="C12" s="4"/>
      <c r="D12" s="4"/>
      <c r="E12" s="5"/>
      <c r="F12" s="14"/>
    </row>
    <row r="13" spans="1:7" x14ac:dyDescent="0.25">
      <c r="A13" s="22"/>
      <c r="B13" s="3" t="s">
        <v>165</v>
      </c>
      <c r="C13" s="4"/>
      <c r="D13" s="4"/>
      <c r="E13" s="5"/>
      <c r="F13" s="14">
        <v>257738.25</v>
      </c>
    </row>
    <row r="14" spans="1:7" x14ac:dyDescent="0.25">
      <c r="A14" s="22"/>
      <c r="B14" s="3" t="s">
        <v>166</v>
      </c>
      <c r="C14" s="4"/>
      <c r="D14" s="4"/>
      <c r="E14" s="5"/>
      <c r="F14" s="14">
        <v>192823.78</v>
      </c>
    </row>
    <row r="15" spans="1:7" x14ac:dyDescent="0.25">
      <c r="A15" s="22"/>
      <c r="B15" s="3" t="s">
        <v>167</v>
      </c>
      <c r="C15" s="4"/>
      <c r="D15" s="4"/>
      <c r="E15" s="5"/>
      <c r="F15" s="14">
        <v>166259.93</v>
      </c>
    </row>
    <row r="16" spans="1:7" x14ac:dyDescent="0.25">
      <c r="A16" s="22"/>
      <c r="B16" s="3" t="s">
        <v>168</v>
      </c>
      <c r="C16" s="4"/>
      <c r="D16" s="4"/>
      <c r="E16" s="5"/>
      <c r="F16" s="14">
        <v>405549.49</v>
      </c>
    </row>
    <row r="17" spans="1:6" x14ac:dyDescent="0.25">
      <c r="A17" s="22"/>
      <c r="B17" s="3" t="s">
        <v>169</v>
      </c>
      <c r="C17" s="4"/>
      <c r="D17" s="4"/>
      <c r="E17" s="5"/>
      <c r="F17" s="14">
        <v>131926.13</v>
      </c>
    </row>
    <row r="18" spans="1:6" x14ac:dyDescent="0.25">
      <c r="A18" s="22"/>
      <c r="B18" s="3" t="s">
        <v>170</v>
      </c>
      <c r="C18" s="4"/>
      <c r="D18" s="4"/>
      <c r="E18" s="5"/>
      <c r="F18" s="14">
        <v>102054.48</v>
      </c>
    </row>
    <row r="19" spans="1:6" x14ac:dyDescent="0.25">
      <c r="A19" s="22"/>
      <c r="B19" s="3" t="s">
        <v>169</v>
      </c>
      <c r="C19" s="4"/>
      <c r="D19" s="4"/>
      <c r="E19" s="5"/>
      <c r="F19" s="14">
        <v>161638.49</v>
      </c>
    </row>
    <row r="20" spans="1:6" x14ac:dyDescent="0.25">
      <c r="A20" s="22"/>
      <c r="B20" s="3" t="s">
        <v>171</v>
      </c>
      <c r="C20" s="4"/>
      <c r="D20" s="4"/>
      <c r="E20" s="5"/>
      <c r="F20" s="14">
        <v>479975.75</v>
      </c>
    </row>
    <row r="21" spans="1:6" x14ac:dyDescent="0.25">
      <c r="A21" s="22"/>
      <c r="B21" s="3" t="s">
        <v>141</v>
      </c>
      <c r="C21" s="4"/>
      <c r="D21" s="4"/>
      <c r="E21" s="5"/>
      <c r="F21" s="37">
        <v>400736</v>
      </c>
    </row>
    <row r="22" spans="1:6" x14ac:dyDescent="0.25">
      <c r="A22" s="22"/>
      <c r="B22" s="3" t="s">
        <v>142</v>
      </c>
      <c r="C22" s="4"/>
      <c r="D22" s="4"/>
      <c r="E22" s="5"/>
      <c r="F22" s="37">
        <v>400736</v>
      </c>
    </row>
    <row r="23" spans="1:6" x14ac:dyDescent="0.25">
      <c r="A23" s="22"/>
      <c r="B23" s="3" t="s">
        <v>143</v>
      </c>
      <c r="C23" s="4"/>
      <c r="D23" s="4"/>
      <c r="E23" s="5"/>
      <c r="F23" s="37">
        <v>400736</v>
      </c>
    </row>
    <row r="24" spans="1:6" x14ac:dyDescent="0.25">
      <c r="A24" s="22"/>
      <c r="B24" s="3" t="s">
        <v>144</v>
      </c>
      <c r="C24" s="4"/>
      <c r="D24" s="4"/>
      <c r="E24" s="5"/>
      <c r="F24" s="37">
        <v>400736</v>
      </c>
    </row>
    <row r="25" spans="1:6" x14ac:dyDescent="0.25">
      <c r="A25" s="22"/>
      <c r="B25" s="3" t="s">
        <v>118</v>
      </c>
      <c r="C25" s="4"/>
      <c r="D25" s="4"/>
      <c r="E25" s="5"/>
      <c r="F25" s="37">
        <v>130780.12</v>
      </c>
    </row>
    <row r="26" spans="1:6" x14ac:dyDescent="0.25">
      <c r="A26" s="22"/>
      <c r="B26" s="3" t="s">
        <v>119</v>
      </c>
      <c r="C26" s="4"/>
      <c r="D26" s="4"/>
      <c r="E26" s="5"/>
      <c r="F26" s="37">
        <v>399040</v>
      </c>
    </row>
    <row r="27" spans="1:6" x14ac:dyDescent="0.25">
      <c r="A27" s="22"/>
      <c r="B27" s="3" t="s">
        <v>120</v>
      </c>
      <c r="C27" s="4"/>
      <c r="D27" s="4"/>
      <c r="E27" s="5"/>
      <c r="F27" s="37">
        <v>207872</v>
      </c>
    </row>
    <row r="28" spans="1:6" x14ac:dyDescent="0.25">
      <c r="A28" s="22"/>
      <c r="B28" s="3" t="s">
        <v>121</v>
      </c>
      <c r="C28" s="4"/>
      <c r="D28" s="4"/>
      <c r="E28" s="5"/>
      <c r="F28" s="37">
        <v>174580.8</v>
      </c>
    </row>
    <row r="29" spans="1:6" x14ac:dyDescent="0.25">
      <c r="A29" s="22"/>
      <c r="B29" s="3" t="s">
        <v>122</v>
      </c>
      <c r="C29" s="4"/>
      <c r="D29" s="4"/>
      <c r="E29" s="5"/>
      <c r="F29" s="37">
        <v>1295805.8400000001</v>
      </c>
    </row>
    <row r="30" spans="1:6" x14ac:dyDescent="0.25">
      <c r="A30" s="22"/>
      <c r="B30" s="3" t="s">
        <v>123</v>
      </c>
      <c r="C30" s="4"/>
      <c r="D30" s="4"/>
      <c r="E30" s="5"/>
      <c r="F30" s="37">
        <v>133013.26</v>
      </c>
    </row>
    <row r="31" spans="1:6" x14ac:dyDescent="0.25">
      <c r="A31" s="22"/>
      <c r="B31" s="3" t="s">
        <v>124</v>
      </c>
      <c r="C31" s="4"/>
      <c r="D31" s="4"/>
      <c r="E31" s="5"/>
      <c r="F31" s="37">
        <v>479011.35</v>
      </c>
    </row>
    <row r="32" spans="1:6" x14ac:dyDescent="0.25">
      <c r="A32" s="22"/>
      <c r="B32" s="3" t="s">
        <v>125</v>
      </c>
      <c r="C32" s="4"/>
      <c r="D32" s="4"/>
      <c r="E32" s="5"/>
      <c r="F32" s="37">
        <v>490334.46</v>
      </c>
    </row>
    <row r="33" spans="1:6" x14ac:dyDescent="0.25">
      <c r="A33" s="22"/>
      <c r="B33" s="3" t="s">
        <v>126</v>
      </c>
      <c r="C33" s="4"/>
      <c r="D33" s="4"/>
      <c r="E33" s="5"/>
      <c r="F33" s="37">
        <v>2959955.5</v>
      </c>
    </row>
    <row r="34" spans="1:6" x14ac:dyDescent="0.25">
      <c r="A34" s="22"/>
      <c r="B34" s="3" t="s">
        <v>126</v>
      </c>
      <c r="C34" s="4"/>
      <c r="D34" s="4"/>
      <c r="E34" s="5"/>
      <c r="F34" s="37">
        <v>1257271.8700000001</v>
      </c>
    </row>
    <row r="35" spans="1:6" x14ac:dyDescent="0.25">
      <c r="A35" s="22"/>
      <c r="B35" s="3" t="s">
        <v>46</v>
      </c>
      <c r="C35" s="4"/>
      <c r="D35" s="4"/>
      <c r="E35" s="5"/>
      <c r="F35" s="14"/>
    </row>
    <row r="36" spans="1:6" x14ac:dyDescent="0.25">
      <c r="A36" s="22"/>
      <c r="B36" s="3" t="s">
        <v>47</v>
      </c>
      <c r="C36" s="4"/>
      <c r="D36" s="4"/>
      <c r="E36" s="5"/>
      <c r="F36" s="14">
        <v>2033301.63</v>
      </c>
    </row>
    <row r="37" spans="1:6" x14ac:dyDescent="0.25">
      <c r="A37" s="22"/>
      <c r="B37" s="3" t="s">
        <v>48</v>
      </c>
      <c r="C37" s="4"/>
      <c r="D37" s="4"/>
      <c r="E37" s="5"/>
      <c r="F37" s="14"/>
    </row>
    <row r="38" spans="1:6" x14ac:dyDescent="0.25">
      <c r="A38" s="22"/>
      <c r="B38" s="3" t="s">
        <v>49</v>
      </c>
      <c r="C38" s="4"/>
      <c r="D38" s="4"/>
      <c r="E38" s="5"/>
      <c r="F38" s="14">
        <v>198603.27</v>
      </c>
    </row>
    <row r="39" spans="1:6" x14ac:dyDescent="0.25">
      <c r="A39" s="22"/>
      <c r="B39" s="3" t="s">
        <v>50</v>
      </c>
      <c r="C39" s="4"/>
      <c r="D39" s="4"/>
      <c r="E39" s="5"/>
      <c r="F39" s="14">
        <v>198603.27</v>
      </c>
    </row>
    <row r="40" spans="1:6" x14ac:dyDescent="0.25">
      <c r="A40" s="22"/>
      <c r="B40" s="3" t="s">
        <v>51</v>
      </c>
      <c r="C40" s="4"/>
      <c r="D40" s="4"/>
      <c r="E40" s="5"/>
      <c r="F40" s="14">
        <v>192104.14</v>
      </c>
    </row>
    <row r="41" spans="1:6" x14ac:dyDescent="0.25">
      <c r="A41" s="22"/>
      <c r="B41" s="3" t="s">
        <v>52</v>
      </c>
      <c r="C41" s="4"/>
      <c r="D41" s="4"/>
      <c r="E41" s="5"/>
      <c r="F41" s="14">
        <v>198603.27</v>
      </c>
    </row>
    <row r="42" spans="1:6" x14ac:dyDescent="0.25">
      <c r="A42" s="22"/>
      <c r="B42" s="3" t="s">
        <v>53</v>
      </c>
      <c r="C42" s="4"/>
      <c r="D42" s="4"/>
      <c r="E42" s="5"/>
      <c r="F42" s="14">
        <v>655308.93999999994</v>
      </c>
    </row>
    <row r="43" spans="1:6" x14ac:dyDescent="0.25">
      <c r="A43" s="22"/>
      <c r="B43" s="3" t="s">
        <v>54</v>
      </c>
      <c r="C43" s="4"/>
      <c r="D43" s="4"/>
      <c r="E43" s="5"/>
      <c r="F43" s="14">
        <v>376891.21</v>
      </c>
    </row>
    <row r="44" spans="1:6" x14ac:dyDescent="0.25">
      <c r="A44" s="15"/>
      <c r="B44" s="3" t="s">
        <v>55</v>
      </c>
      <c r="C44" s="4"/>
      <c r="D44" s="4"/>
      <c r="E44" s="5"/>
      <c r="F44" s="14">
        <v>605770.34</v>
      </c>
    </row>
    <row r="45" spans="1:6" x14ac:dyDescent="0.25">
      <c r="A45" s="15"/>
      <c r="B45" s="3" t="s">
        <v>56</v>
      </c>
      <c r="C45" s="4"/>
      <c r="D45" s="4"/>
      <c r="E45" s="5"/>
      <c r="F45" s="37">
        <v>645033.34</v>
      </c>
    </row>
    <row r="46" spans="1:6" x14ac:dyDescent="0.25">
      <c r="A46" s="15"/>
      <c r="B46" s="3" t="s">
        <v>57</v>
      </c>
      <c r="C46" s="4"/>
      <c r="D46" s="4"/>
      <c r="E46" s="5"/>
      <c r="F46" s="37">
        <v>1005191.1</v>
      </c>
    </row>
    <row r="47" spans="1:6" x14ac:dyDescent="0.25">
      <c r="A47" s="15"/>
      <c r="B47" s="3" t="s">
        <v>58</v>
      </c>
      <c r="C47" s="4"/>
      <c r="D47" s="4"/>
      <c r="E47" s="5"/>
      <c r="F47" s="37">
        <v>294554.03999999998</v>
      </c>
    </row>
    <row r="48" spans="1:6" x14ac:dyDescent="0.25">
      <c r="A48" s="15"/>
      <c r="B48" s="3" t="s">
        <v>59</v>
      </c>
      <c r="C48" s="4"/>
      <c r="D48" s="4"/>
      <c r="E48" s="5"/>
      <c r="F48" s="37">
        <v>115404.92</v>
      </c>
    </row>
    <row r="49" spans="1:6" x14ac:dyDescent="0.25">
      <c r="A49" s="15"/>
      <c r="B49" s="3" t="s">
        <v>60</v>
      </c>
      <c r="C49" s="4"/>
      <c r="D49" s="4"/>
      <c r="E49" s="5"/>
      <c r="F49" s="37">
        <v>299634.15000000002</v>
      </c>
    </row>
    <row r="50" spans="1:6" x14ac:dyDescent="0.25">
      <c r="A50" s="15"/>
      <c r="B50" s="3" t="s">
        <v>61</v>
      </c>
      <c r="C50" s="4"/>
      <c r="D50" s="4"/>
      <c r="E50" s="5"/>
      <c r="F50" s="37">
        <v>248654.18</v>
      </c>
    </row>
    <row r="51" spans="1:6" x14ac:dyDescent="0.25">
      <c r="A51" s="15"/>
      <c r="B51" s="3" t="s">
        <v>62</v>
      </c>
      <c r="C51" s="4"/>
      <c r="D51" s="4"/>
      <c r="E51" s="5"/>
      <c r="F51" s="37">
        <v>247677.8</v>
      </c>
    </row>
    <row r="52" spans="1:6" x14ac:dyDescent="0.25">
      <c r="A52" s="15"/>
      <c r="B52" s="3" t="s">
        <v>63</v>
      </c>
      <c r="C52" s="4"/>
      <c r="D52" s="4"/>
      <c r="E52" s="5"/>
      <c r="F52" s="37">
        <v>696960.5</v>
      </c>
    </row>
    <row r="53" spans="1:6" x14ac:dyDescent="0.25">
      <c r="A53" s="15"/>
      <c r="B53" s="3" t="s">
        <v>64</v>
      </c>
      <c r="C53" s="4"/>
      <c r="D53" s="4"/>
      <c r="E53" s="5"/>
      <c r="F53" s="37">
        <v>1051040.1100000001</v>
      </c>
    </row>
    <row r="54" spans="1:6" x14ac:dyDescent="0.25">
      <c r="A54" s="15"/>
      <c r="B54" s="3" t="s">
        <v>65</v>
      </c>
      <c r="C54" s="4"/>
      <c r="D54" s="4"/>
      <c r="E54" s="5"/>
      <c r="F54" s="37">
        <v>1309084.75</v>
      </c>
    </row>
    <row r="55" spans="1:6" x14ac:dyDescent="0.25">
      <c r="A55" s="15"/>
      <c r="B55" s="3" t="s">
        <v>66</v>
      </c>
      <c r="C55" s="4"/>
      <c r="D55" s="4"/>
      <c r="E55" s="5"/>
      <c r="F55" s="37">
        <v>785294.13</v>
      </c>
    </row>
    <row r="56" spans="1:6" x14ac:dyDescent="0.25">
      <c r="A56" s="15"/>
      <c r="B56" s="3" t="s">
        <v>65</v>
      </c>
      <c r="C56" s="4"/>
      <c r="D56" s="4"/>
      <c r="E56" s="5"/>
      <c r="F56" s="37">
        <v>30431.35</v>
      </c>
    </row>
    <row r="57" spans="1:6" x14ac:dyDescent="0.25">
      <c r="A57" s="15"/>
      <c r="B57" s="3" t="s">
        <v>67</v>
      </c>
      <c r="C57" s="4"/>
      <c r="D57" s="4"/>
      <c r="E57" s="5"/>
      <c r="F57" s="37">
        <v>198603.27</v>
      </c>
    </row>
    <row r="58" spans="1:6" x14ac:dyDescent="0.25">
      <c r="A58" s="15"/>
      <c r="B58" s="3" t="s">
        <v>67</v>
      </c>
      <c r="C58" s="4"/>
      <c r="D58" s="4"/>
      <c r="E58" s="5"/>
      <c r="F58" s="37">
        <v>198603.27</v>
      </c>
    </row>
    <row r="59" spans="1:6" x14ac:dyDescent="0.25">
      <c r="A59" s="15"/>
      <c r="B59" s="3" t="s">
        <v>67</v>
      </c>
      <c r="C59" s="4"/>
      <c r="D59" s="4"/>
      <c r="E59" s="5"/>
      <c r="F59" s="37">
        <v>192104.14</v>
      </c>
    </row>
    <row r="60" spans="1:6" x14ac:dyDescent="0.25">
      <c r="A60" s="15"/>
      <c r="B60" s="3" t="s">
        <v>67</v>
      </c>
      <c r="C60" s="4"/>
      <c r="D60" s="4"/>
      <c r="E60" s="5"/>
      <c r="F60" s="37">
        <v>198603.27</v>
      </c>
    </row>
    <row r="61" spans="1:6" x14ac:dyDescent="0.25">
      <c r="A61" s="15"/>
      <c r="B61" s="3" t="s">
        <v>68</v>
      </c>
      <c r="C61" s="4"/>
      <c r="D61" s="4"/>
      <c r="E61" s="5"/>
      <c r="F61" s="37">
        <v>992260.15</v>
      </c>
    </row>
    <row r="62" spans="1:6" x14ac:dyDescent="0.25">
      <c r="A62" s="15"/>
      <c r="B62" s="3" t="s">
        <v>69</v>
      </c>
      <c r="C62" s="4"/>
      <c r="D62" s="4"/>
      <c r="E62" s="5"/>
      <c r="F62" s="37">
        <v>198025.9</v>
      </c>
    </row>
    <row r="63" spans="1:6" x14ac:dyDescent="0.25">
      <c r="A63" s="15"/>
      <c r="B63" s="3" t="s">
        <v>70</v>
      </c>
      <c r="C63" s="4"/>
      <c r="D63" s="4"/>
      <c r="E63" s="5"/>
      <c r="F63" s="37">
        <v>1825504.15</v>
      </c>
    </row>
    <row r="64" spans="1:6" x14ac:dyDescent="0.25">
      <c r="A64" s="15"/>
      <c r="B64" s="3" t="s">
        <v>71</v>
      </c>
      <c r="C64" s="4"/>
      <c r="D64" s="4"/>
      <c r="E64" s="5"/>
      <c r="F64" s="37">
        <v>11747.82</v>
      </c>
    </row>
    <row r="65" spans="1:6" x14ac:dyDescent="0.25">
      <c r="A65" s="15"/>
      <c r="B65" s="3" t="s">
        <v>72</v>
      </c>
      <c r="C65" s="4"/>
      <c r="D65" s="4"/>
      <c r="E65" s="5"/>
      <c r="F65" s="37">
        <v>3501175.63</v>
      </c>
    </row>
    <row r="66" spans="1:6" x14ac:dyDescent="0.25">
      <c r="A66" s="15"/>
      <c r="B66" s="3" t="s">
        <v>73</v>
      </c>
      <c r="C66" s="4"/>
      <c r="D66" s="4"/>
      <c r="E66" s="5"/>
      <c r="F66" s="37">
        <v>1266531.99</v>
      </c>
    </row>
    <row r="67" spans="1:6" x14ac:dyDescent="0.25">
      <c r="A67" s="2"/>
      <c r="B67" s="62" t="s">
        <v>10</v>
      </c>
      <c r="C67" s="63"/>
      <c r="D67" s="63"/>
      <c r="E67" s="64"/>
      <c r="F67" s="38">
        <f>SUM(F12:F66)</f>
        <v>30799881.52999999</v>
      </c>
    </row>
    <row r="68" spans="1:6" x14ac:dyDescent="0.25">
      <c r="A68" s="2"/>
      <c r="B68" s="34"/>
      <c r="C68" s="35"/>
      <c r="D68" s="35"/>
      <c r="E68" s="36"/>
      <c r="F68" s="39"/>
    </row>
    <row r="69" spans="1:6" x14ac:dyDescent="0.25">
      <c r="A69" s="22">
        <v>12353</v>
      </c>
      <c r="B69" s="44" t="s">
        <v>74</v>
      </c>
      <c r="C69" s="35"/>
      <c r="D69" s="35"/>
      <c r="E69" s="36"/>
      <c r="F69" s="39"/>
    </row>
    <row r="70" spans="1:6" x14ac:dyDescent="0.25">
      <c r="A70" s="2"/>
      <c r="B70" s="45" t="s">
        <v>75</v>
      </c>
      <c r="C70" s="46"/>
      <c r="D70" s="46"/>
      <c r="E70" s="47"/>
      <c r="F70" s="37">
        <v>141558.12</v>
      </c>
    </row>
    <row r="71" spans="1:6" x14ac:dyDescent="0.25">
      <c r="A71" s="2"/>
      <c r="B71" s="45" t="s">
        <v>76</v>
      </c>
      <c r="C71" s="46"/>
      <c r="D71" s="46"/>
      <c r="E71" s="47"/>
      <c r="F71" s="37">
        <v>63016.18</v>
      </c>
    </row>
    <row r="72" spans="1:6" x14ac:dyDescent="0.25">
      <c r="A72" s="2"/>
      <c r="B72" s="45" t="s">
        <v>77</v>
      </c>
      <c r="C72" s="46"/>
      <c r="D72" s="46"/>
      <c r="E72" s="47"/>
      <c r="F72" s="37">
        <v>85938.72</v>
      </c>
    </row>
    <row r="73" spans="1:6" x14ac:dyDescent="0.25">
      <c r="A73" s="2"/>
      <c r="B73" s="45" t="s">
        <v>78</v>
      </c>
      <c r="C73" s="46"/>
      <c r="D73" s="46"/>
      <c r="E73" s="47"/>
      <c r="F73" s="37">
        <v>141110.85</v>
      </c>
    </row>
    <row r="74" spans="1:6" x14ac:dyDescent="0.25">
      <c r="A74" s="2"/>
      <c r="B74" s="45" t="s">
        <v>79</v>
      </c>
      <c r="C74" s="46"/>
      <c r="D74" s="46"/>
      <c r="E74" s="47"/>
      <c r="F74" s="37">
        <v>94660.33</v>
      </c>
    </row>
    <row r="75" spans="1:6" x14ac:dyDescent="0.25">
      <c r="A75" s="2"/>
      <c r="B75" s="45" t="s">
        <v>80</v>
      </c>
      <c r="C75" s="46"/>
      <c r="D75" s="46"/>
      <c r="E75" s="47"/>
      <c r="F75" s="37">
        <v>51516.04</v>
      </c>
    </row>
    <row r="76" spans="1:6" x14ac:dyDescent="0.25">
      <c r="A76" s="2"/>
      <c r="B76" s="45" t="s">
        <v>81</v>
      </c>
      <c r="C76" s="46"/>
      <c r="D76" s="46"/>
      <c r="E76" s="47"/>
      <c r="F76" s="37">
        <v>65366.91</v>
      </c>
    </row>
    <row r="77" spans="1:6" x14ac:dyDescent="0.25">
      <c r="A77" s="2"/>
      <c r="B77" s="45" t="s">
        <v>82</v>
      </c>
      <c r="C77" s="46"/>
      <c r="D77" s="46"/>
      <c r="E77" s="47"/>
      <c r="F77" s="37">
        <v>34031</v>
      </c>
    </row>
    <row r="78" spans="1:6" x14ac:dyDescent="0.25">
      <c r="A78" s="2"/>
      <c r="B78" s="45" t="s">
        <v>83</v>
      </c>
      <c r="C78" s="46"/>
      <c r="D78" s="46"/>
      <c r="E78" s="47"/>
      <c r="F78" s="37">
        <v>33500.019999999997</v>
      </c>
    </row>
    <row r="79" spans="1:6" x14ac:dyDescent="0.25">
      <c r="A79" s="2"/>
      <c r="B79" s="45" t="s">
        <v>84</v>
      </c>
      <c r="C79" s="46"/>
      <c r="D79" s="46"/>
      <c r="E79" s="47"/>
      <c r="F79" s="37">
        <v>139251.04</v>
      </c>
    </row>
    <row r="80" spans="1:6" x14ac:dyDescent="0.25">
      <c r="A80" s="2"/>
      <c r="B80" s="45" t="s">
        <v>85</v>
      </c>
      <c r="C80" s="46"/>
      <c r="D80" s="46"/>
      <c r="E80" s="47"/>
      <c r="F80" s="37">
        <v>71794.490000000005</v>
      </c>
    </row>
    <row r="81" spans="1:6" x14ac:dyDescent="0.25">
      <c r="A81" s="2"/>
      <c r="B81" s="45" t="s">
        <v>85</v>
      </c>
      <c r="C81" s="46"/>
      <c r="D81" s="46"/>
      <c r="E81" s="47"/>
      <c r="F81" s="37">
        <v>206218.67</v>
      </c>
    </row>
    <row r="82" spans="1:6" x14ac:dyDescent="0.25">
      <c r="A82" s="2"/>
      <c r="B82" s="45" t="s">
        <v>85</v>
      </c>
      <c r="C82" s="46"/>
      <c r="D82" s="46"/>
      <c r="E82" s="47"/>
      <c r="F82" s="37">
        <v>166671.35</v>
      </c>
    </row>
    <row r="83" spans="1:6" x14ac:dyDescent="0.25">
      <c r="A83" s="2"/>
      <c r="B83" s="45" t="s">
        <v>85</v>
      </c>
      <c r="C83" s="46"/>
      <c r="D83" s="46"/>
      <c r="E83" s="47"/>
      <c r="F83" s="37">
        <v>149027.29</v>
      </c>
    </row>
    <row r="84" spans="1:6" x14ac:dyDescent="0.25">
      <c r="A84" s="2"/>
      <c r="B84" s="45" t="s">
        <v>86</v>
      </c>
      <c r="C84" s="46"/>
      <c r="D84" s="46"/>
      <c r="E84" s="47"/>
      <c r="F84" s="37">
        <v>206661.14</v>
      </c>
    </row>
    <row r="85" spans="1:6" x14ac:dyDescent="0.25">
      <c r="A85" s="2"/>
      <c r="B85" s="45" t="s">
        <v>86</v>
      </c>
      <c r="C85" s="46"/>
      <c r="D85" s="46"/>
      <c r="E85" s="47"/>
      <c r="F85" s="37">
        <v>51557.67</v>
      </c>
    </row>
    <row r="86" spans="1:6" x14ac:dyDescent="0.25">
      <c r="A86" s="2"/>
      <c r="B86" s="45" t="s">
        <v>86</v>
      </c>
      <c r="C86" s="46"/>
      <c r="D86" s="46"/>
      <c r="E86" s="47"/>
      <c r="F86" s="37">
        <v>35803.24</v>
      </c>
    </row>
    <row r="87" spans="1:6" x14ac:dyDescent="0.25">
      <c r="A87" s="2"/>
      <c r="B87" s="45" t="s">
        <v>86</v>
      </c>
      <c r="C87" s="46"/>
      <c r="D87" s="46"/>
      <c r="E87" s="47"/>
      <c r="F87" s="37">
        <v>38771.82</v>
      </c>
    </row>
    <row r="88" spans="1:6" x14ac:dyDescent="0.25">
      <c r="A88" s="2"/>
      <c r="B88" s="45" t="s">
        <v>86</v>
      </c>
      <c r="C88" s="46"/>
      <c r="D88" s="46"/>
      <c r="E88" s="47"/>
      <c r="F88" s="37">
        <v>83010.36</v>
      </c>
    </row>
    <row r="89" spans="1:6" x14ac:dyDescent="0.25">
      <c r="A89" s="2"/>
      <c r="B89" s="45" t="s">
        <v>86</v>
      </c>
      <c r="C89" s="46"/>
      <c r="D89" s="46"/>
      <c r="E89" s="47"/>
      <c r="F89" s="37">
        <v>232674.98</v>
      </c>
    </row>
    <row r="90" spans="1:6" x14ac:dyDescent="0.25">
      <c r="A90" s="2"/>
      <c r="B90" s="45" t="s">
        <v>85</v>
      </c>
      <c r="C90" s="46"/>
      <c r="D90" s="46"/>
      <c r="E90" s="47"/>
      <c r="F90" s="37">
        <v>43347.66</v>
      </c>
    </row>
    <row r="91" spans="1:6" x14ac:dyDescent="0.25">
      <c r="A91" s="2"/>
      <c r="B91" s="45" t="s">
        <v>85</v>
      </c>
      <c r="C91" s="46"/>
      <c r="D91" s="46"/>
      <c r="E91" s="47"/>
      <c r="F91" s="37">
        <v>54378.12</v>
      </c>
    </row>
    <row r="92" spans="1:6" x14ac:dyDescent="0.25">
      <c r="A92" s="2"/>
      <c r="B92" s="45" t="s">
        <v>85</v>
      </c>
      <c r="C92" s="46"/>
      <c r="D92" s="46"/>
      <c r="E92" s="47"/>
      <c r="F92" s="37">
        <v>104108.01</v>
      </c>
    </row>
    <row r="93" spans="1:6" x14ac:dyDescent="0.25">
      <c r="A93" s="2"/>
      <c r="B93" s="45" t="s">
        <v>87</v>
      </c>
      <c r="C93" s="46"/>
      <c r="D93" s="46"/>
      <c r="E93" s="47"/>
      <c r="F93" s="37">
        <v>126616.16</v>
      </c>
    </row>
    <row r="94" spans="1:6" x14ac:dyDescent="0.25">
      <c r="A94" s="2"/>
      <c r="B94" s="45" t="s">
        <v>87</v>
      </c>
      <c r="C94" s="46"/>
      <c r="D94" s="46"/>
      <c r="E94" s="47"/>
      <c r="F94" s="37">
        <v>412716.74</v>
      </c>
    </row>
    <row r="95" spans="1:6" x14ac:dyDescent="0.25">
      <c r="A95" s="2"/>
      <c r="B95" s="62" t="s">
        <v>10</v>
      </c>
      <c r="C95" s="63"/>
      <c r="D95" s="63"/>
      <c r="E95" s="64"/>
      <c r="F95" s="38">
        <f>SUM(F70:F94)</f>
        <v>2833306.91</v>
      </c>
    </row>
    <row r="96" spans="1:6" x14ac:dyDescent="0.25">
      <c r="A96" s="2"/>
      <c r="B96" s="34"/>
      <c r="C96" s="35"/>
      <c r="D96" s="35"/>
      <c r="E96" s="36"/>
      <c r="F96" s="39"/>
    </row>
    <row r="97" spans="1:6" x14ac:dyDescent="0.25">
      <c r="A97" s="22">
        <v>12354</v>
      </c>
      <c r="B97" s="44" t="s">
        <v>88</v>
      </c>
      <c r="C97" s="35"/>
      <c r="D97" s="35"/>
      <c r="E97" s="36"/>
      <c r="F97" s="39"/>
    </row>
    <row r="98" spans="1:6" x14ac:dyDescent="0.25">
      <c r="A98" s="2"/>
      <c r="B98" s="45" t="s">
        <v>73</v>
      </c>
      <c r="C98" s="35"/>
      <c r="D98" s="35"/>
      <c r="E98" s="36"/>
      <c r="F98" s="37">
        <v>36363.839999999997</v>
      </c>
    </row>
    <row r="99" spans="1:6" x14ac:dyDescent="0.25">
      <c r="A99" s="2"/>
      <c r="B99" s="62" t="s">
        <v>10</v>
      </c>
      <c r="C99" s="63"/>
      <c r="D99" s="63"/>
      <c r="E99" s="64"/>
      <c r="F99" s="38">
        <f>SUM(F98)</f>
        <v>36363.839999999997</v>
      </c>
    </row>
    <row r="100" spans="1:6" x14ac:dyDescent="0.25">
      <c r="A100" s="2"/>
      <c r="B100" s="34"/>
      <c r="C100" s="35"/>
      <c r="D100" s="35"/>
      <c r="E100" s="36"/>
      <c r="F100" s="39"/>
    </row>
    <row r="101" spans="1:6" x14ac:dyDescent="0.25">
      <c r="A101" s="22">
        <v>1236</v>
      </c>
      <c r="B101" s="16" t="s">
        <v>38</v>
      </c>
      <c r="C101" s="4"/>
      <c r="D101" s="4"/>
      <c r="E101" s="5"/>
      <c r="F101" s="37"/>
    </row>
    <row r="102" spans="1:6" x14ac:dyDescent="0.25">
      <c r="A102" s="15">
        <v>12363</v>
      </c>
      <c r="B102" s="3" t="s">
        <v>172</v>
      </c>
      <c r="C102" s="4"/>
      <c r="D102" s="4"/>
      <c r="E102" s="5"/>
      <c r="F102" s="37">
        <v>179591.2</v>
      </c>
    </row>
    <row r="103" spans="1:6" x14ac:dyDescent="0.25">
      <c r="A103" s="15">
        <v>12363</v>
      </c>
      <c r="B103" s="3" t="s">
        <v>39</v>
      </c>
      <c r="C103" s="4"/>
      <c r="D103" s="4"/>
      <c r="E103" s="5"/>
      <c r="F103" s="37">
        <v>176974.63</v>
      </c>
    </row>
    <row r="104" spans="1:6" x14ac:dyDescent="0.25">
      <c r="A104" s="15">
        <v>12363</v>
      </c>
      <c r="B104" s="3" t="s">
        <v>39</v>
      </c>
      <c r="C104" s="4"/>
      <c r="D104" s="4"/>
      <c r="E104" s="5"/>
      <c r="F104" s="37">
        <v>0</v>
      </c>
    </row>
    <row r="105" spans="1:6" x14ac:dyDescent="0.25">
      <c r="A105" s="2"/>
      <c r="B105" s="62" t="s">
        <v>10</v>
      </c>
      <c r="C105" s="63"/>
      <c r="D105" s="63"/>
      <c r="E105" s="64"/>
      <c r="F105" s="38">
        <f>SUM(F102:F104)</f>
        <v>356565.83</v>
      </c>
    </row>
    <row r="106" spans="1:6" x14ac:dyDescent="0.25">
      <c r="A106" s="2"/>
      <c r="B106" s="29"/>
      <c r="C106" s="30"/>
      <c r="D106" s="30"/>
      <c r="E106" s="31"/>
      <c r="F106" s="39"/>
    </row>
    <row r="107" spans="1:6" x14ac:dyDescent="0.25">
      <c r="A107" s="22">
        <v>1236</v>
      </c>
      <c r="B107" s="16" t="s">
        <v>33</v>
      </c>
      <c r="C107" s="4"/>
      <c r="D107" s="4"/>
      <c r="E107" s="5"/>
      <c r="F107" s="37"/>
    </row>
    <row r="108" spans="1:6" x14ac:dyDescent="0.25">
      <c r="A108" s="15">
        <v>12364</v>
      </c>
      <c r="B108" s="3" t="s">
        <v>173</v>
      </c>
      <c r="C108" s="4"/>
      <c r="D108" s="4"/>
      <c r="E108" s="5"/>
      <c r="F108" s="37">
        <v>5800</v>
      </c>
    </row>
    <row r="109" spans="1:6" x14ac:dyDescent="0.25">
      <c r="A109" s="15"/>
      <c r="B109" s="3" t="s">
        <v>174</v>
      </c>
      <c r="C109" s="4"/>
      <c r="D109" s="4"/>
      <c r="E109" s="5"/>
      <c r="F109" s="37">
        <v>241445.5</v>
      </c>
    </row>
    <row r="110" spans="1:6" x14ac:dyDescent="0.25">
      <c r="A110" s="15"/>
      <c r="B110" s="3" t="s">
        <v>175</v>
      </c>
      <c r="C110" s="4"/>
      <c r="D110" s="4"/>
      <c r="E110" s="5"/>
      <c r="F110" s="37">
        <v>130434.1</v>
      </c>
    </row>
    <row r="111" spans="1:6" x14ac:dyDescent="0.25">
      <c r="A111" s="15"/>
      <c r="B111" s="3" t="s">
        <v>176</v>
      </c>
      <c r="C111" s="4"/>
      <c r="D111" s="4"/>
      <c r="E111" s="5"/>
      <c r="F111" s="37">
        <v>151960</v>
      </c>
    </row>
    <row r="112" spans="1:6" x14ac:dyDescent="0.25">
      <c r="A112" s="15"/>
      <c r="B112" s="3" t="s">
        <v>177</v>
      </c>
      <c r="C112" s="4"/>
      <c r="D112" s="4"/>
      <c r="E112" s="5"/>
      <c r="F112" s="37">
        <v>292705.07</v>
      </c>
    </row>
    <row r="113" spans="1:6" x14ac:dyDescent="0.25">
      <c r="A113" s="15"/>
      <c r="B113" s="3" t="s">
        <v>178</v>
      </c>
      <c r="C113" s="4"/>
      <c r="D113" s="4"/>
      <c r="E113" s="5"/>
      <c r="F113" s="37">
        <v>120728.33</v>
      </c>
    </row>
    <row r="114" spans="1:6" x14ac:dyDescent="0.25">
      <c r="A114" s="15"/>
      <c r="B114" s="3" t="s">
        <v>179</v>
      </c>
      <c r="C114" s="4"/>
      <c r="D114" s="4"/>
      <c r="E114" s="5"/>
      <c r="F114" s="37">
        <v>128992</v>
      </c>
    </row>
    <row r="115" spans="1:6" x14ac:dyDescent="0.25">
      <c r="A115" s="15"/>
      <c r="B115" s="3" t="s">
        <v>180</v>
      </c>
      <c r="C115" s="4"/>
      <c r="D115" s="4"/>
      <c r="E115" s="5"/>
      <c r="F115" s="37">
        <v>149426.41</v>
      </c>
    </row>
    <row r="116" spans="1:6" x14ac:dyDescent="0.25">
      <c r="A116" s="15"/>
      <c r="B116" s="3" t="s">
        <v>181</v>
      </c>
      <c r="C116" s="4"/>
      <c r="D116" s="4"/>
      <c r="E116" s="5"/>
      <c r="F116" s="37">
        <v>136179.35999999999</v>
      </c>
    </row>
    <row r="117" spans="1:6" x14ac:dyDescent="0.25">
      <c r="A117" s="15"/>
      <c r="B117" s="3" t="s">
        <v>182</v>
      </c>
      <c r="C117" s="4"/>
      <c r="D117" s="4"/>
      <c r="E117" s="5"/>
      <c r="F117" s="37">
        <v>127600</v>
      </c>
    </row>
    <row r="118" spans="1:6" x14ac:dyDescent="0.25">
      <c r="A118" s="15"/>
      <c r="B118" s="3" t="s">
        <v>183</v>
      </c>
      <c r="C118" s="4"/>
      <c r="D118" s="4"/>
      <c r="E118" s="5"/>
      <c r="F118" s="37">
        <v>26227.599999999999</v>
      </c>
    </row>
    <row r="119" spans="1:6" x14ac:dyDescent="0.25">
      <c r="A119" s="15"/>
      <c r="B119" s="3" t="s">
        <v>180</v>
      </c>
      <c r="C119" s="4"/>
      <c r="D119" s="4"/>
      <c r="E119" s="5"/>
      <c r="F119" s="37">
        <v>117878.32</v>
      </c>
    </row>
    <row r="120" spans="1:6" x14ac:dyDescent="0.25">
      <c r="A120" s="15"/>
      <c r="B120" s="3" t="s">
        <v>184</v>
      </c>
      <c r="C120" s="4"/>
      <c r="D120" s="4"/>
      <c r="E120" s="5"/>
      <c r="F120" s="37">
        <v>130500</v>
      </c>
    </row>
    <row r="121" spans="1:6" x14ac:dyDescent="0.25">
      <c r="A121" s="15"/>
      <c r="B121" s="3" t="s">
        <v>185</v>
      </c>
      <c r="C121" s="4"/>
      <c r="D121" s="4"/>
      <c r="E121" s="5"/>
      <c r="F121" s="37">
        <v>132819.79</v>
      </c>
    </row>
    <row r="122" spans="1:6" x14ac:dyDescent="0.25">
      <c r="A122" s="15"/>
      <c r="B122" s="3" t="s">
        <v>186</v>
      </c>
      <c r="C122" s="4"/>
      <c r="D122" s="4"/>
      <c r="E122" s="5"/>
      <c r="F122" s="37">
        <v>132826.10999999999</v>
      </c>
    </row>
    <row r="123" spans="1:6" x14ac:dyDescent="0.25">
      <c r="A123" s="15"/>
      <c r="B123" s="3" t="s">
        <v>187</v>
      </c>
      <c r="C123" s="4"/>
      <c r="D123" s="4"/>
      <c r="E123" s="5"/>
      <c r="F123" s="37">
        <v>67230.240000000005</v>
      </c>
    </row>
    <row r="124" spans="1:6" x14ac:dyDescent="0.25">
      <c r="A124" s="15"/>
      <c r="B124" s="3" t="s">
        <v>188</v>
      </c>
      <c r="C124" s="4"/>
      <c r="D124" s="4"/>
      <c r="E124" s="5"/>
      <c r="F124" s="37">
        <v>204310.8</v>
      </c>
    </row>
    <row r="125" spans="1:6" x14ac:dyDescent="0.25">
      <c r="A125" s="15"/>
      <c r="B125" s="3" t="s">
        <v>189</v>
      </c>
      <c r="C125" s="4"/>
      <c r="D125" s="4"/>
      <c r="E125" s="5"/>
      <c r="F125" s="37">
        <v>222763.42</v>
      </c>
    </row>
    <row r="126" spans="1:6" x14ac:dyDescent="0.25">
      <c r="A126" s="15"/>
      <c r="B126" s="3" t="s">
        <v>190</v>
      </c>
      <c r="C126" s="4"/>
      <c r="D126" s="4"/>
      <c r="E126" s="5"/>
      <c r="F126" s="37">
        <v>84770.08</v>
      </c>
    </row>
    <row r="127" spans="1:6" x14ac:dyDescent="0.25">
      <c r="A127" s="15"/>
      <c r="B127" s="3" t="s">
        <v>191</v>
      </c>
      <c r="C127" s="4"/>
      <c r="D127" s="4"/>
      <c r="E127" s="5"/>
      <c r="F127" s="37">
        <v>166089</v>
      </c>
    </row>
    <row r="128" spans="1:6" x14ac:dyDescent="0.25">
      <c r="A128" s="15"/>
      <c r="B128" s="3" t="s">
        <v>192</v>
      </c>
      <c r="C128" s="4"/>
      <c r="D128" s="4"/>
      <c r="E128" s="5"/>
      <c r="F128" s="37">
        <v>179976.41</v>
      </c>
    </row>
    <row r="129" spans="1:6" x14ac:dyDescent="0.25">
      <c r="A129" s="15"/>
      <c r="B129" s="3" t="s">
        <v>193</v>
      </c>
      <c r="C129" s="4"/>
      <c r="D129" s="4"/>
      <c r="E129" s="5"/>
      <c r="F129" s="37">
        <v>162493.44</v>
      </c>
    </row>
    <row r="130" spans="1:6" x14ac:dyDescent="0.25">
      <c r="A130" s="15"/>
      <c r="B130" s="3" t="s">
        <v>194</v>
      </c>
      <c r="C130" s="4"/>
      <c r="D130" s="4"/>
      <c r="E130" s="5"/>
      <c r="F130" s="37">
        <v>152933.66</v>
      </c>
    </row>
    <row r="131" spans="1:6" x14ac:dyDescent="0.25">
      <c r="A131" s="15">
        <v>12364</v>
      </c>
      <c r="B131" s="3" t="s">
        <v>127</v>
      </c>
      <c r="C131" s="4"/>
      <c r="D131" s="4"/>
      <c r="E131" s="5"/>
      <c r="F131" s="37">
        <v>136416</v>
      </c>
    </row>
    <row r="132" spans="1:6" x14ac:dyDescent="0.25">
      <c r="A132" s="15"/>
      <c r="B132" s="3" t="s">
        <v>128</v>
      </c>
      <c r="C132" s="4"/>
      <c r="D132" s="4"/>
      <c r="E132" s="5"/>
      <c r="F132" s="37">
        <v>40961.72</v>
      </c>
    </row>
    <row r="133" spans="1:6" x14ac:dyDescent="0.25">
      <c r="A133" s="15"/>
      <c r="B133" s="3" t="s">
        <v>129</v>
      </c>
      <c r="C133" s="4"/>
      <c r="D133" s="4"/>
      <c r="E133" s="5"/>
      <c r="F133" s="37">
        <v>36656</v>
      </c>
    </row>
    <row r="134" spans="1:6" x14ac:dyDescent="0.25">
      <c r="A134" s="15"/>
      <c r="B134" s="3" t="s">
        <v>130</v>
      </c>
      <c r="C134" s="4"/>
      <c r="D134" s="4"/>
      <c r="E134" s="5"/>
      <c r="F134" s="37">
        <v>166381.12</v>
      </c>
    </row>
    <row r="135" spans="1:6" x14ac:dyDescent="0.25">
      <c r="A135" s="15"/>
      <c r="B135" s="3" t="s">
        <v>131</v>
      </c>
      <c r="C135" s="4"/>
      <c r="D135" s="4"/>
      <c r="E135" s="5"/>
      <c r="F135" s="37">
        <v>265037.32</v>
      </c>
    </row>
    <row r="136" spans="1:6" x14ac:dyDescent="0.25">
      <c r="A136" s="15"/>
      <c r="B136" s="3" t="s">
        <v>131</v>
      </c>
      <c r="C136" s="4"/>
      <c r="D136" s="4"/>
      <c r="E136" s="5"/>
      <c r="F136" s="37">
        <v>244507.32</v>
      </c>
    </row>
    <row r="137" spans="1:6" x14ac:dyDescent="0.25">
      <c r="A137" s="15"/>
      <c r="B137" s="3" t="s">
        <v>131</v>
      </c>
      <c r="C137" s="4"/>
      <c r="D137" s="4"/>
      <c r="E137" s="5"/>
      <c r="F137" s="37">
        <v>265741.24</v>
      </c>
    </row>
    <row r="138" spans="1:6" x14ac:dyDescent="0.25">
      <c r="A138" s="15"/>
      <c r="B138" s="3" t="s">
        <v>127</v>
      </c>
      <c r="C138" s="4"/>
      <c r="D138" s="4"/>
      <c r="E138" s="5"/>
      <c r="F138" s="37">
        <v>129781.11</v>
      </c>
    </row>
    <row r="139" spans="1:6" x14ac:dyDescent="0.25">
      <c r="A139" s="15"/>
      <c r="B139" s="3" t="s">
        <v>131</v>
      </c>
      <c r="C139" s="4"/>
      <c r="D139" s="4"/>
      <c r="E139" s="5"/>
      <c r="F139" s="37">
        <v>664368.69999999995</v>
      </c>
    </row>
    <row r="140" spans="1:6" x14ac:dyDescent="0.25">
      <c r="A140" s="15"/>
      <c r="B140" s="3" t="s">
        <v>130</v>
      </c>
      <c r="C140" s="4"/>
      <c r="D140" s="4"/>
      <c r="E140" s="5"/>
      <c r="F140" s="37">
        <v>307035.76</v>
      </c>
    </row>
    <row r="141" spans="1:6" x14ac:dyDescent="0.25">
      <c r="A141" s="15"/>
      <c r="B141" s="3" t="s">
        <v>131</v>
      </c>
      <c r="C141" s="4"/>
      <c r="D141" s="4"/>
      <c r="E141" s="5"/>
      <c r="F141" s="37">
        <v>70018.8</v>
      </c>
    </row>
    <row r="142" spans="1:6" x14ac:dyDescent="0.25">
      <c r="A142" s="15"/>
      <c r="B142" s="3" t="s">
        <v>131</v>
      </c>
      <c r="C142" s="4"/>
      <c r="D142" s="4"/>
      <c r="E142" s="5"/>
      <c r="F142" s="37">
        <v>112596.56</v>
      </c>
    </row>
    <row r="143" spans="1:6" x14ac:dyDescent="0.25">
      <c r="A143" s="15"/>
      <c r="B143" s="3" t="s">
        <v>131</v>
      </c>
      <c r="C143" s="4"/>
      <c r="D143" s="4"/>
      <c r="E143" s="5"/>
      <c r="F143" s="37">
        <v>87467.45</v>
      </c>
    </row>
    <row r="144" spans="1:6" x14ac:dyDescent="0.25">
      <c r="A144" s="15"/>
      <c r="B144" s="3" t="s">
        <v>132</v>
      </c>
      <c r="C144" s="4"/>
      <c r="D144" s="4"/>
      <c r="E144" s="5"/>
      <c r="F144" s="37">
        <v>49907.96</v>
      </c>
    </row>
    <row r="145" spans="1:6" x14ac:dyDescent="0.25">
      <c r="A145" s="15"/>
      <c r="B145" s="3" t="s">
        <v>133</v>
      </c>
      <c r="C145" s="4"/>
      <c r="D145" s="4"/>
      <c r="E145" s="5"/>
      <c r="F145" s="37">
        <v>750860.94</v>
      </c>
    </row>
    <row r="146" spans="1:6" x14ac:dyDescent="0.25">
      <c r="A146" s="15"/>
      <c r="B146" s="3" t="s">
        <v>134</v>
      </c>
      <c r="C146" s="4"/>
      <c r="D146" s="4"/>
      <c r="E146" s="5"/>
      <c r="F146" s="37">
        <v>263881.25</v>
      </c>
    </row>
    <row r="147" spans="1:6" x14ac:dyDescent="0.25">
      <c r="A147" s="15"/>
      <c r="B147" s="3" t="s">
        <v>135</v>
      </c>
      <c r="C147" s="4"/>
      <c r="D147" s="4"/>
      <c r="E147" s="5"/>
      <c r="F147" s="37">
        <v>129909.87</v>
      </c>
    </row>
    <row r="148" spans="1:6" x14ac:dyDescent="0.25">
      <c r="A148" s="15"/>
      <c r="B148" s="3" t="s">
        <v>136</v>
      </c>
      <c r="C148" s="4"/>
      <c r="D148" s="4"/>
      <c r="E148" s="5"/>
      <c r="F148" s="37">
        <v>277755.46000000002</v>
      </c>
    </row>
    <row r="149" spans="1:6" x14ac:dyDescent="0.25">
      <c r="A149" s="15"/>
      <c r="B149" s="3" t="s">
        <v>131</v>
      </c>
      <c r="C149" s="4"/>
      <c r="D149" s="4"/>
      <c r="E149" s="5"/>
      <c r="F149" s="37">
        <v>233129.22</v>
      </c>
    </row>
    <row r="150" spans="1:6" x14ac:dyDescent="0.25">
      <c r="A150" s="15"/>
      <c r="B150" s="3" t="s">
        <v>137</v>
      </c>
      <c r="C150" s="4"/>
      <c r="D150" s="4"/>
      <c r="E150" s="5"/>
      <c r="F150" s="37">
        <v>571401.81000000006</v>
      </c>
    </row>
    <row r="151" spans="1:6" x14ac:dyDescent="0.25">
      <c r="A151" s="15"/>
      <c r="B151" s="3" t="s">
        <v>138</v>
      </c>
      <c r="C151" s="4"/>
      <c r="D151" s="4"/>
      <c r="E151" s="5"/>
      <c r="F151" s="37">
        <v>87412.61</v>
      </c>
    </row>
    <row r="152" spans="1:6" x14ac:dyDescent="0.25">
      <c r="A152" s="15"/>
      <c r="B152" s="3" t="s">
        <v>136</v>
      </c>
      <c r="C152" s="4"/>
      <c r="D152" s="4"/>
      <c r="E152" s="5"/>
      <c r="F152" s="37">
        <v>268581.84999999998</v>
      </c>
    </row>
    <row r="153" spans="1:6" x14ac:dyDescent="0.25">
      <c r="A153" s="15"/>
      <c r="B153" s="3" t="s">
        <v>139</v>
      </c>
      <c r="C153" s="4"/>
      <c r="D153" s="4"/>
      <c r="E153" s="5"/>
      <c r="F153" s="37">
        <v>14892.08</v>
      </c>
    </row>
    <row r="154" spans="1:6" x14ac:dyDescent="0.25">
      <c r="A154" s="15"/>
      <c r="B154" s="3" t="s">
        <v>140</v>
      </c>
      <c r="C154" s="4"/>
      <c r="D154" s="4"/>
      <c r="E154" s="5"/>
      <c r="F154" s="37">
        <v>324405.89</v>
      </c>
    </row>
    <row r="155" spans="1:6" x14ac:dyDescent="0.25">
      <c r="A155" s="15"/>
      <c r="B155" s="3" t="s">
        <v>131</v>
      </c>
      <c r="C155" s="4"/>
      <c r="D155" s="4"/>
      <c r="E155" s="5"/>
      <c r="F155" s="37">
        <v>111983.41</v>
      </c>
    </row>
    <row r="156" spans="1:6" x14ac:dyDescent="0.25">
      <c r="A156" s="15"/>
      <c r="B156" s="3" t="s">
        <v>131</v>
      </c>
      <c r="C156" s="4"/>
      <c r="D156" s="4"/>
      <c r="E156" s="5"/>
      <c r="F156" s="37">
        <v>437547.68</v>
      </c>
    </row>
    <row r="157" spans="1:6" x14ac:dyDescent="0.25">
      <c r="A157" s="15">
        <v>12364</v>
      </c>
      <c r="B157" s="3" t="s">
        <v>89</v>
      </c>
      <c r="C157" s="4"/>
      <c r="D157" s="4"/>
      <c r="E157" s="5"/>
      <c r="F157" s="37">
        <v>510258.48</v>
      </c>
    </row>
    <row r="158" spans="1:6" x14ac:dyDescent="0.25">
      <c r="A158" s="15"/>
      <c r="B158" s="3" t="s">
        <v>87</v>
      </c>
      <c r="C158" s="4"/>
      <c r="D158" s="4"/>
      <c r="E158" s="5"/>
      <c r="F158" s="37">
        <v>219935.22</v>
      </c>
    </row>
    <row r="159" spans="1:6" x14ac:dyDescent="0.25">
      <c r="A159" s="15"/>
      <c r="B159" s="3" t="s">
        <v>90</v>
      </c>
      <c r="C159" s="4"/>
      <c r="D159" s="4"/>
      <c r="E159" s="5"/>
      <c r="F159" s="37">
        <v>128053.63</v>
      </c>
    </row>
    <row r="160" spans="1:6" x14ac:dyDescent="0.25">
      <c r="A160" s="15"/>
      <c r="B160" s="3" t="s">
        <v>91</v>
      </c>
      <c r="C160" s="4"/>
      <c r="D160" s="4"/>
      <c r="E160" s="5"/>
      <c r="F160" s="37">
        <v>62649.81</v>
      </c>
    </row>
    <row r="161" spans="1:6" x14ac:dyDescent="0.25">
      <c r="A161" s="15"/>
      <c r="B161" s="3" t="s">
        <v>92</v>
      </c>
      <c r="C161" s="4"/>
      <c r="D161" s="4"/>
      <c r="E161" s="5"/>
      <c r="F161" s="37">
        <v>1334524.3500000001</v>
      </c>
    </row>
    <row r="162" spans="1:6" x14ac:dyDescent="0.25">
      <c r="A162" s="15"/>
      <c r="B162" s="3" t="s">
        <v>87</v>
      </c>
      <c r="C162" s="4"/>
      <c r="D162" s="4"/>
      <c r="E162" s="5"/>
      <c r="F162" s="37">
        <v>348069.64</v>
      </c>
    </row>
    <row r="163" spans="1:6" x14ac:dyDescent="0.25">
      <c r="A163" s="15"/>
      <c r="B163" s="3" t="s">
        <v>87</v>
      </c>
      <c r="C163" s="4"/>
      <c r="D163" s="4"/>
      <c r="E163" s="5"/>
      <c r="F163" s="37">
        <v>236925.04</v>
      </c>
    </row>
    <row r="164" spans="1:6" x14ac:dyDescent="0.25">
      <c r="A164" s="15"/>
      <c r="B164" s="3" t="s">
        <v>87</v>
      </c>
      <c r="C164" s="4"/>
      <c r="D164" s="4"/>
      <c r="E164" s="5"/>
      <c r="F164" s="37">
        <v>215036.98</v>
      </c>
    </row>
    <row r="165" spans="1:6" x14ac:dyDescent="0.25">
      <c r="A165" s="15"/>
      <c r="B165" s="3" t="s">
        <v>93</v>
      </c>
      <c r="C165" s="4"/>
      <c r="D165" s="4"/>
      <c r="E165" s="5"/>
      <c r="F165" s="37">
        <v>214897.83</v>
      </c>
    </row>
    <row r="166" spans="1:6" x14ac:dyDescent="0.25">
      <c r="A166" s="15"/>
      <c r="B166" s="3" t="s">
        <v>87</v>
      </c>
      <c r="C166" s="4"/>
      <c r="D166" s="4"/>
      <c r="E166" s="5"/>
      <c r="F166" s="37">
        <v>364171.49</v>
      </c>
    </row>
    <row r="167" spans="1:6" x14ac:dyDescent="0.25">
      <c r="A167" s="15"/>
      <c r="B167" s="3" t="s">
        <v>87</v>
      </c>
      <c r="C167" s="4"/>
      <c r="D167" s="4"/>
      <c r="E167" s="5"/>
      <c r="F167" s="37">
        <v>505678.06</v>
      </c>
    </row>
    <row r="168" spans="1:6" x14ac:dyDescent="0.25">
      <c r="A168" s="15"/>
      <c r="B168" s="3" t="s">
        <v>90</v>
      </c>
      <c r="C168" s="4"/>
      <c r="D168" s="4"/>
      <c r="E168" s="5"/>
      <c r="F168" s="37">
        <v>128584.75</v>
      </c>
    </row>
    <row r="169" spans="1:6" x14ac:dyDescent="0.25">
      <c r="A169" s="15"/>
      <c r="B169" s="3" t="s">
        <v>94</v>
      </c>
      <c r="C169" s="4"/>
      <c r="D169" s="4"/>
      <c r="E169" s="5"/>
      <c r="F169" s="37">
        <v>216445.94</v>
      </c>
    </row>
    <row r="170" spans="1:6" x14ac:dyDescent="0.25">
      <c r="A170" s="15"/>
      <c r="B170" s="3" t="s">
        <v>86</v>
      </c>
      <c r="C170" s="4"/>
      <c r="D170" s="4"/>
      <c r="E170" s="5"/>
      <c r="F170" s="37">
        <v>676464.25</v>
      </c>
    </row>
    <row r="171" spans="1:6" x14ac:dyDescent="0.25">
      <c r="A171" s="15"/>
      <c r="B171" s="3" t="s">
        <v>90</v>
      </c>
      <c r="C171" s="4"/>
      <c r="D171" s="4"/>
      <c r="E171" s="5"/>
      <c r="F171" s="37">
        <v>128276.27</v>
      </c>
    </row>
    <row r="172" spans="1:6" x14ac:dyDescent="0.25">
      <c r="A172" s="15"/>
      <c r="B172" s="3" t="s">
        <v>87</v>
      </c>
      <c r="C172" s="4"/>
      <c r="D172" s="4"/>
      <c r="E172" s="5"/>
      <c r="F172" s="37">
        <v>505230.7</v>
      </c>
    </row>
    <row r="173" spans="1:6" x14ac:dyDescent="0.25">
      <c r="A173" s="15"/>
      <c r="B173" s="3" t="s">
        <v>59</v>
      </c>
      <c r="C173" s="4"/>
      <c r="D173" s="4"/>
      <c r="E173" s="5"/>
      <c r="F173" s="37">
        <v>412576.39</v>
      </c>
    </row>
    <row r="174" spans="1:6" x14ac:dyDescent="0.25">
      <c r="A174" s="15"/>
      <c r="B174" s="3" t="s">
        <v>95</v>
      </c>
      <c r="C174" s="4"/>
      <c r="D174" s="4"/>
      <c r="E174" s="5"/>
      <c r="F174" s="37">
        <v>117422.47</v>
      </c>
    </row>
    <row r="175" spans="1:6" x14ac:dyDescent="0.25">
      <c r="A175" s="15"/>
      <c r="B175" s="3" t="s">
        <v>96</v>
      </c>
      <c r="C175" s="4"/>
      <c r="D175" s="4"/>
      <c r="E175" s="5"/>
      <c r="F175" s="37">
        <v>198067.94</v>
      </c>
    </row>
    <row r="176" spans="1:6" x14ac:dyDescent="0.25">
      <c r="A176" s="15"/>
      <c r="B176" s="3" t="s">
        <v>97</v>
      </c>
      <c r="C176" s="4"/>
      <c r="D176" s="4"/>
      <c r="E176" s="5"/>
      <c r="F176" s="37">
        <v>499802.04</v>
      </c>
    </row>
    <row r="177" spans="1:6" x14ac:dyDescent="0.25">
      <c r="A177" s="2"/>
      <c r="B177" s="62" t="s">
        <v>10</v>
      </c>
      <c r="C177" s="63"/>
      <c r="D177" s="63"/>
      <c r="E177" s="64"/>
      <c r="F177" s="38">
        <f>SUM(F108:F176)</f>
        <v>16337800.050000003</v>
      </c>
    </row>
    <row r="178" spans="1:6" x14ac:dyDescent="0.25">
      <c r="A178" s="2"/>
      <c r="B178" s="52"/>
      <c r="C178" s="53"/>
      <c r="D178" s="53"/>
      <c r="E178" s="54"/>
      <c r="F178" s="39"/>
    </row>
    <row r="179" spans="1:6" x14ac:dyDescent="0.25">
      <c r="A179" s="55">
        <v>1236</v>
      </c>
      <c r="B179" s="44" t="s">
        <v>195</v>
      </c>
      <c r="C179" s="49"/>
      <c r="D179" s="49"/>
      <c r="E179" s="50"/>
      <c r="F179" s="39"/>
    </row>
    <row r="180" spans="1:6" x14ac:dyDescent="0.25">
      <c r="A180" s="2">
        <v>12369</v>
      </c>
      <c r="B180" s="45" t="s">
        <v>196</v>
      </c>
      <c r="C180" s="57"/>
      <c r="D180" s="57"/>
      <c r="E180" s="58"/>
      <c r="F180" s="37">
        <v>165300</v>
      </c>
    </row>
    <row r="181" spans="1:6" x14ac:dyDescent="0.25">
      <c r="A181" s="2"/>
      <c r="B181" s="56"/>
      <c r="C181" s="57"/>
      <c r="D181" s="57"/>
      <c r="E181" s="58"/>
      <c r="F181" s="37"/>
    </row>
    <row r="182" spans="1:6" x14ac:dyDescent="0.25">
      <c r="A182" s="2"/>
      <c r="B182" s="62" t="s">
        <v>10</v>
      </c>
      <c r="C182" s="63"/>
      <c r="D182" s="63"/>
      <c r="E182" s="64"/>
      <c r="F182" s="38">
        <f>SUM(F180:F181)</f>
        <v>165300</v>
      </c>
    </row>
    <row r="183" spans="1:6" x14ac:dyDescent="0.25">
      <c r="A183" s="2"/>
      <c r="B183" s="48"/>
      <c r="C183" s="49"/>
      <c r="D183" s="49"/>
      <c r="E183" s="50"/>
      <c r="F183" s="37"/>
    </row>
    <row r="184" spans="1:6" ht="15.75" thickBot="1" x14ac:dyDescent="0.3">
      <c r="A184" s="2"/>
      <c r="B184" s="62" t="s">
        <v>115</v>
      </c>
      <c r="C184" s="63"/>
      <c r="D184" s="63"/>
      <c r="E184" s="64"/>
      <c r="F184" s="40">
        <f>+F67+F177+F105+F99+F95+F182</f>
        <v>50529218.159999996</v>
      </c>
    </row>
    <row r="185" spans="1:6" x14ac:dyDescent="0.25">
      <c r="A185" s="2"/>
      <c r="B185" s="19"/>
      <c r="C185" s="20"/>
      <c r="D185" s="20"/>
      <c r="E185" s="21"/>
      <c r="F185" s="39"/>
    </row>
    <row r="186" spans="1:6" x14ac:dyDescent="0.25">
      <c r="A186" s="22">
        <v>124</v>
      </c>
      <c r="B186" s="16" t="s">
        <v>16</v>
      </c>
      <c r="C186" s="4"/>
      <c r="D186" s="4"/>
      <c r="E186" s="5"/>
      <c r="F186" s="37"/>
    </row>
    <row r="187" spans="1:6" x14ac:dyDescent="0.25">
      <c r="A187" s="22">
        <v>12411</v>
      </c>
      <c r="B187" s="16" t="s">
        <v>34</v>
      </c>
      <c r="C187" s="4"/>
      <c r="D187" s="4"/>
      <c r="E187" s="5"/>
      <c r="F187" s="37"/>
    </row>
    <row r="188" spans="1:6" x14ac:dyDescent="0.25">
      <c r="A188" s="22"/>
      <c r="B188" s="3" t="s">
        <v>197</v>
      </c>
      <c r="C188" s="4"/>
      <c r="D188" s="4"/>
      <c r="E188" s="5"/>
      <c r="F188" s="37">
        <v>4732.46</v>
      </c>
    </row>
    <row r="189" spans="1:6" x14ac:dyDescent="0.25">
      <c r="A189" s="22"/>
      <c r="B189" s="3" t="s">
        <v>198</v>
      </c>
      <c r="C189" s="4"/>
      <c r="D189" s="4"/>
      <c r="E189" s="5"/>
      <c r="F189" s="37">
        <v>6600</v>
      </c>
    </row>
    <row r="190" spans="1:6" x14ac:dyDescent="0.25">
      <c r="A190" s="22"/>
      <c r="B190" s="3" t="s">
        <v>199</v>
      </c>
      <c r="C190" s="4"/>
      <c r="D190" s="4"/>
      <c r="E190" s="5"/>
      <c r="F190" s="37">
        <v>44776</v>
      </c>
    </row>
    <row r="191" spans="1:6" x14ac:dyDescent="0.25">
      <c r="A191" s="22"/>
      <c r="B191" s="3" t="s">
        <v>201</v>
      </c>
      <c r="C191" s="4"/>
      <c r="D191" s="4"/>
      <c r="E191" s="5"/>
      <c r="F191" s="37">
        <v>4078.55</v>
      </c>
    </row>
    <row r="192" spans="1:6" x14ac:dyDescent="0.25">
      <c r="A192" s="22"/>
      <c r="B192" s="3" t="s">
        <v>200</v>
      </c>
      <c r="C192" s="4"/>
      <c r="D192" s="4"/>
      <c r="E192" s="5"/>
      <c r="F192" s="37">
        <v>3816.4</v>
      </c>
    </row>
    <row r="193" spans="1:6" x14ac:dyDescent="0.25">
      <c r="A193" s="22"/>
      <c r="B193" s="3" t="s">
        <v>202</v>
      </c>
      <c r="C193" s="4"/>
      <c r="D193" s="4"/>
      <c r="E193" s="5"/>
      <c r="F193" s="37">
        <v>2300</v>
      </c>
    </row>
    <row r="194" spans="1:6" x14ac:dyDescent="0.25">
      <c r="A194" s="22"/>
      <c r="B194" s="3" t="s">
        <v>203</v>
      </c>
      <c r="C194" s="4"/>
      <c r="D194" s="4"/>
      <c r="E194" s="5"/>
      <c r="F194" s="37">
        <v>11560</v>
      </c>
    </row>
    <row r="195" spans="1:6" x14ac:dyDescent="0.25">
      <c r="A195" s="22"/>
      <c r="B195" s="3" t="s">
        <v>204</v>
      </c>
      <c r="C195" s="4"/>
      <c r="D195" s="4"/>
      <c r="E195" s="5"/>
      <c r="F195" s="37">
        <v>17600</v>
      </c>
    </row>
    <row r="196" spans="1:6" x14ac:dyDescent="0.25">
      <c r="A196" s="22"/>
      <c r="B196" s="3" t="s">
        <v>205</v>
      </c>
      <c r="C196" s="4"/>
      <c r="D196" s="4"/>
      <c r="E196" s="5"/>
      <c r="F196" s="37">
        <v>4233.18</v>
      </c>
    </row>
    <row r="197" spans="1:6" x14ac:dyDescent="0.25">
      <c r="A197" s="22"/>
      <c r="B197" s="3" t="s">
        <v>206</v>
      </c>
      <c r="C197" s="4"/>
      <c r="D197" s="4"/>
      <c r="E197" s="5"/>
      <c r="F197" s="37">
        <v>18286.27</v>
      </c>
    </row>
    <row r="198" spans="1:6" x14ac:dyDescent="0.25">
      <c r="A198" s="22"/>
      <c r="B198" s="3" t="s">
        <v>206</v>
      </c>
      <c r="C198" s="4"/>
      <c r="D198" s="4"/>
      <c r="E198" s="5"/>
      <c r="F198" s="37">
        <v>32476.07</v>
      </c>
    </row>
    <row r="199" spans="1:6" x14ac:dyDescent="0.25">
      <c r="A199" s="22"/>
      <c r="B199" s="3" t="s">
        <v>206</v>
      </c>
      <c r="C199" s="4"/>
      <c r="D199" s="4"/>
      <c r="E199" s="5"/>
      <c r="F199" s="37">
        <v>10222</v>
      </c>
    </row>
    <row r="200" spans="1:6" x14ac:dyDescent="0.25">
      <c r="A200" s="22"/>
      <c r="B200" s="3" t="s">
        <v>206</v>
      </c>
      <c r="C200" s="4"/>
      <c r="D200" s="4"/>
      <c r="E200" s="5"/>
      <c r="F200" s="37">
        <v>9270.7199999999993</v>
      </c>
    </row>
    <row r="201" spans="1:6" x14ac:dyDescent="0.25">
      <c r="A201" s="22"/>
      <c r="B201" s="3" t="s">
        <v>207</v>
      </c>
      <c r="C201" s="4"/>
      <c r="D201" s="4"/>
      <c r="E201" s="5"/>
      <c r="F201" s="37">
        <v>19882.439999999999</v>
      </c>
    </row>
    <row r="202" spans="1:6" x14ac:dyDescent="0.25">
      <c r="A202" s="22"/>
      <c r="B202" s="3" t="s">
        <v>208</v>
      </c>
      <c r="C202" s="4"/>
      <c r="D202" s="4"/>
      <c r="E202" s="5"/>
      <c r="F202" s="37">
        <v>2562</v>
      </c>
    </row>
    <row r="203" spans="1:6" x14ac:dyDescent="0.25">
      <c r="A203" s="22"/>
      <c r="B203" s="3" t="s">
        <v>145</v>
      </c>
      <c r="C203" s="4"/>
      <c r="D203" s="4"/>
      <c r="E203" s="5"/>
      <c r="F203" s="37">
        <v>38788</v>
      </c>
    </row>
    <row r="204" spans="1:6" x14ac:dyDescent="0.25">
      <c r="A204" s="22"/>
      <c r="B204" s="3" t="s">
        <v>145</v>
      </c>
      <c r="C204" s="4"/>
      <c r="D204" s="4"/>
      <c r="E204" s="5"/>
      <c r="F204" s="37">
        <v>9697</v>
      </c>
    </row>
    <row r="205" spans="1:6" x14ac:dyDescent="0.25">
      <c r="A205" s="22"/>
      <c r="B205" s="3" t="s">
        <v>146</v>
      </c>
      <c r="C205" s="4"/>
      <c r="D205" s="4"/>
      <c r="E205" s="5"/>
      <c r="F205" s="37">
        <v>30528.880000000001</v>
      </c>
    </row>
    <row r="206" spans="1:6" x14ac:dyDescent="0.25">
      <c r="A206" s="22"/>
      <c r="B206" s="3" t="s">
        <v>34</v>
      </c>
      <c r="C206" s="4"/>
      <c r="D206" s="4"/>
      <c r="E206" s="5"/>
      <c r="F206" s="37">
        <v>1798</v>
      </c>
    </row>
    <row r="207" spans="1:6" x14ac:dyDescent="0.25">
      <c r="A207" s="22"/>
      <c r="B207" s="3" t="s">
        <v>34</v>
      </c>
      <c r="C207" s="4"/>
      <c r="D207" s="4"/>
      <c r="E207" s="5"/>
      <c r="F207" s="37">
        <v>1374.01</v>
      </c>
    </row>
    <row r="208" spans="1:6" x14ac:dyDescent="0.25">
      <c r="A208" s="22"/>
      <c r="B208" s="3" t="s">
        <v>34</v>
      </c>
      <c r="C208" s="4"/>
      <c r="D208" s="4"/>
      <c r="E208" s="5"/>
      <c r="F208" s="37">
        <v>2205.9899999999998</v>
      </c>
    </row>
    <row r="209" spans="1:6" x14ac:dyDescent="0.25">
      <c r="A209" s="22"/>
      <c r="B209" s="3" t="s">
        <v>34</v>
      </c>
      <c r="C209" s="4"/>
      <c r="D209" s="4"/>
      <c r="E209" s="5"/>
      <c r="F209" s="37">
        <v>5823.51</v>
      </c>
    </row>
    <row r="210" spans="1:6" x14ac:dyDescent="0.25">
      <c r="A210" s="22"/>
      <c r="B210" s="3" t="s">
        <v>34</v>
      </c>
      <c r="C210" s="4"/>
      <c r="D210" s="4"/>
      <c r="E210" s="5"/>
      <c r="F210" s="37">
        <v>2500</v>
      </c>
    </row>
    <row r="211" spans="1:6" x14ac:dyDescent="0.25">
      <c r="A211" s="22"/>
      <c r="B211" s="3" t="s">
        <v>34</v>
      </c>
      <c r="C211" s="4"/>
      <c r="D211" s="4"/>
      <c r="E211" s="5"/>
      <c r="F211" s="37">
        <v>25787.9</v>
      </c>
    </row>
    <row r="212" spans="1:6" x14ac:dyDescent="0.25">
      <c r="A212" s="22"/>
      <c r="B212" s="3" t="s">
        <v>34</v>
      </c>
      <c r="C212" s="4"/>
      <c r="D212" s="4"/>
      <c r="E212" s="5"/>
      <c r="F212" s="37">
        <v>8133</v>
      </c>
    </row>
    <row r="213" spans="1:6" x14ac:dyDescent="0.25">
      <c r="A213" s="22"/>
      <c r="B213" s="3" t="s">
        <v>34</v>
      </c>
      <c r="C213" s="4"/>
      <c r="D213" s="4"/>
      <c r="E213" s="5"/>
      <c r="F213" s="37">
        <v>9627.35</v>
      </c>
    </row>
    <row r="214" spans="1:6" x14ac:dyDescent="0.25">
      <c r="A214" s="22"/>
      <c r="B214" s="3" t="s">
        <v>34</v>
      </c>
      <c r="C214" s="4"/>
      <c r="D214" s="4"/>
      <c r="E214" s="5"/>
      <c r="F214" s="37">
        <v>1999.91</v>
      </c>
    </row>
    <row r="215" spans="1:6" x14ac:dyDescent="0.25">
      <c r="A215" s="22"/>
      <c r="B215" s="3" t="s">
        <v>34</v>
      </c>
      <c r="C215" s="4"/>
      <c r="D215" s="4"/>
      <c r="E215" s="5"/>
      <c r="F215" s="37">
        <v>4299</v>
      </c>
    </row>
    <row r="216" spans="1:6" x14ac:dyDescent="0.25">
      <c r="A216" s="22"/>
      <c r="B216" s="3" t="s">
        <v>98</v>
      </c>
      <c r="C216" s="4"/>
      <c r="D216" s="4"/>
      <c r="E216" s="5"/>
      <c r="F216" s="37">
        <v>6642.36</v>
      </c>
    </row>
    <row r="217" spans="1:6" x14ac:dyDescent="0.25">
      <c r="A217" s="22"/>
      <c r="B217" s="3" t="s">
        <v>99</v>
      </c>
      <c r="C217" s="4"/>
      <c r="D217" s="4"/>
      <c r="E217" s="5"/>
      <c r="F217" s="37">
        <v>17690</v>
      </c>
    </row>
    <row r="218" spans="1:6" x14ac:dyDescent="0.25">
      <c r="A218" s="22"/>
      <c r="B218" s="3" t="s">
        <v>100</v>
      </c>
      <c r="C218" s="4"/>
      <c r="D218" s="4"/>
      <c r="E218" s="5"/>
      <c r="F218" s="37">
        <v>19254</v>
      </c>
    </row>
    <row r="219" spans="1:6" x14ac:dyDescent="0.25">
      <c r="A219" s="22"/>
      <c r="B219" s="3" t="s">
        <v>101</v>
      </c>
      <c r="C219" s="4"/>
      <c r="D219" s="4"/>
      <c r="E219" s="5"/>
      <c r="F219" s="37">
        <v>2097</v>
      </c>
    </row>
    <row r="220" spans="1:6" x14ac:dyDescent="0.25">
      <c r="A220" s="22"/>
      <c r="B220" s="3" t="s">
        <v>102</v>
      </c>
      <c r="C220" s="4"/>
      <c r="D220" s="4"/>
      <c r="E220" s="5"/>
      <c r="F220" s="37">
        <v>2198</v>
      </c>
    </row>
    <row r="221" spans="1:6" x14ac:dyDescent="0.25">
      <c r="A221" s="22"/>
      <c r="B221" s="3" t="s">
        <v>103</v>
      </c>
      <c r="C221" s="4"/>
      <c r="D221" s="4"/>
      <c r="E221" s="5"/>
      <c r="F221" s="37">
        <v>5949.43</v>
      </c>
    </row>
    <row r="222" spans="1:6" x14ac:dyDescent="0.25">
      <c r="A222" s="22"/>
      <c r="B222" s="3" t="s">
        <v>103</v>
      </c>
      <c r="C222" s="4"/>
      <c r="D222" s="4"/>
      <c r="E222" s="5"/>
      <c r="F222" s="37">
        <v>8180.94</v>
      </c>
    </row>
    <row r="223" spans="1:6" x14ac:dyDescent="0.25">
      <c r="A223" s="22"/>
      <c r="B223" s="3" t="s">
        <v>102</v>
      </c>
      <c r="C223" s="4"/>
      <c r="D223" s="4"/>
      <c r="E223" s="5"/>
      <c r="F223" s="37">
        <v>5133.07</v>
      </c>
    </row>
    <row r="224" spans="1:6" x14ac:dyDescent="0.25">
      <c r="A224" s="22"/>
      <c r="B224" s="3" t="s">
        <v>104</v>
      </c>
      <c r="C224" s="4"/>
      <c r="D224" s="4"/>
      <c r="E224" s="5"/>
      <c r="F224" s="37">
        <v>9627</v>
      </c>
    </row>
    <row r="225" spans="1:6" x14ac:dyDescent="0.25">
      <c r="A225" s="2"/>
      <c r="B225" s="62" t="s">
        <v>10</v>
      </c>
      <c r="C225" s="63"/>
      <c r="D225" s="63"/>
      <c r="E225" s="64"/>
      <c r="F225" s="38">
        <f>SUM(F187:F224)</f>
        <v>411730.43999999994</v>
      </c>
    </row>
    <row r="226" spans="1:6" x14ac:dyDescent="0.25">
      <c r="A226" s="2"/>
      <c r="B226" s="29"/>
      <c r="C226" s="30"/>
      <c r="D226" s="30"/>
      <c r="E226" s="31"/>
      <c r="F226" s="39"/>
    </row>
    <row r="227" spans="1:6" x14ac:dyDescent="0.25">
      <c r="A227" s="22">
        <v>12413</v>
      </c>
      <c r="B227" s="16" t="s">
        <v>44</v>
      </c>
      <c r="C227" s="4"/>
      <c r="D227" s="4"/>
      <c r="E227" s="5"/>
      <c r="F227" s="37"/>
    </row>
    <row r="228" spans="1:6" x14ac:dyDescent="0.25">
      <c r="A228" s="22"/>
      <c r="B228" s="3" t="s">
        <v>209</v>
      </c>
      <c r="C228" s="4"/>
      <c r="D228" s="4"/>
      <c r="E228" s="5"/>
      <c r="F228" s="37">
        <v>15035.92</v>
      </c>
    </row>
    <row r="229" spans="1:6" x14ac:dyDescent="0.25">
      <c r="A229" s="22"/>
      <c r="B229" s="3" t="s">
        <v>210</v>
      </c>
      <c r="C229" s="4"/>
      <c r="D229" s="4"/>
      <c r="E229" s="5"/>
      <c r="F229" s="37">
        <v>22920.44</v>
      </c>
    </row>
    <row r="230" spans="1:6" x14ac:dyDescent="0.25">
      <c r="A230" s="22"/>
      <c r="B230" s="3" t="s">
        <v>211</v>
      </c>
      <c r="C230" s="4"/>
      <c r="D230" s="4"/>
      <c r="E230" s="5"/>
      <c r="F230" s="37">
        <v>10755.06</v>
      </c>
    </row>
    <row r="231" spans="1:6" x14ac:dyDescent="0.25">
      <c r="A231" s="22"/>
      <c r="B231" s="3" t="s">
        <v>212</v>
      </c>
      <c r="C231" s="4"/>
      <c r="D231" s="4"/>
      <c r="E231" s="5"/>
      <c r="F231" s="37">
        <v>3462.6</v>
      </c>
    </row>
    <row r="232" spans="1:6" x14ac:dyDescent="0.25">
      <c r="A232" s="22"/>
      <c r="B232" s="3" t="s">
        <v>213</v>
      </c>
      <c r="C232" s="4"/>
      <c r="D232" s="4"/>
      <c r="E232" s="5"/>
      <c r="F232" s="37">
        <v>3799</v>
      </c>
    </row>
    <row r="233" spans="1:6" x14ac:dyDescent="0.25">
      <c r="A233" s="22"/>
      <c r="B233" s="3" t="s">
        <v>147</v>
      </c>
      <c r="C233" s="4"/>
      <c r="D233" s="4"/>
      <c r="E233" s="5"/>
      <c r="F233" s="37">
        <v>11188.81</v>
      </c>
    </row>
    <row r="234" spans="1:6" x14ac:dyDescent="0.25">
      <c r="A234" s="22"/>
      <c r="B234" s="3" t="s">
        <v>148</v>
      </c>
      <c r="C234" s="4"/>
      <c r="D234" s="4"/>
      <c r="E234" s="5"/>
      <c r="F234" s="37">
        <v>42792</v>
      </c>
    </row>
    <row r="235" spans="1:6" x14ac:dyDescent="0.25">
      <c r="A235" s="22"/>
      <c r="B235" s="3" t="s">
        <v>148</v>
      </c>
      <c r="C235" s="4"/>
      <c r="D235" s="4"/>
      <c r="E235" s="5"/>
      <c r="F235" s="37">
        <v>33566.44</v>
      </c>
    </row>
    <row r="236" spans="1:6" x14ac:dyDescent="0.25">
      <c r="A236" s="22"/>
      <c r="B236" s="3" t="s">
        <v>149</v>
      </c>
      <c r="C236" s="4"/>
      <c r="D236" s="4"/>
      <c r="E236" s="5"/>
      <c r="F236" s="37">
        <v>27814</v>
      </c>
    </row>
    <row r="237" spans="1:6" x14ac:dyDescent="0.25">
      <c r="A237" s="15"/>
      <c r="B237" s="3" t="s">
        <v>105</v>
      </c>
      <c r="C237" s="4"/>
      <c r="D237" s="4"/>
      <c r="E237" s="5"/>
      <c r="F237" s="37">
        <v>19660.400000000001</v>
      </c>
    </row>
    <row r="238" spans="1:6" x14ac:dyDescent="0.25">
      <c r="A238" s="15"/>
      <c r="B238" s="3" t="s">
        <v>106</v>
      </c>
      <c r="C238" s="4"/>
      <c r="D238" s="4"/>
      <c r="E238" s="5"/>
      <c r="F238" s="37">
        <v>2000</v>
      </c>
    </row>
    <row r="239" spans="1:6" x14ac:dyDescent="0.25">
      <c r="A239" s="15"/>
      <c r="B239" s="3" t="s">
        <v>107</v>
      </c>
      <c r="C239" s="4"/>
      <c r="D239" s="4"/>
      <c r="E239" s="5"/>
      <c r="F239" s="37">
        <v>2610</v>
      </c>
    </row>
    <row r="240" spans="1:6" x14ac:dyDescent="0.25">
      <c r="A240" s="15"/>
      <c r="B240" s="3" t="s">
        <v>102</v>
      </c>
      <c r="C240" s="4"/>
      <c r="D240" s="4"/>
      <c r="E240" s="5"/>
      <c r="F240" s="37">
        <v>4691.04</v>
      </c>
    </row>
    <row r="241" spans="1:6" x14ac:dyDescent="0.25">
      <c r="A241" s="2"/>
      <c r="B241" s="62" t="s">
        <v>10</v>
      </c>
      <c r="C241" s="63"/>
      <c r="D241" s="63"/>
      <c r="E241" s="64"/>
      <c r="F241" s="38">
        <f>SUM(F228:F240)</f>
        <v>200295.71000000002</v>
      </c>
    </row>
    <row r="242" spans="1:6" x14ac:dyDescent="0.25">
      <c r="A242" s="2"/>
      <c r="B242" s="29"/>
      <c r="C242" s="30"/>
      <c r="D242" s="30"/>
      <c r="E242" s="31"/>
      <c r="F242" s="39"/>
    </row>
    <row r="243" spans="1:6" x14ac:dyDescent="0.25">
      <c r="A243" s="22">
        <v>12419</v>
      </c>
      <c r="B243" s="16" t="s">
        <v>40</v>
      </c>
      <c r="C243" s="4"/>
      <c r="D243" s="4"/>
      <c r="E243" s="5"/>
      <c r="F243" s="37"/>
    </row>
    <row r="244" spans="1:6" x14ac:dyDescent="0.25">
      <c r="A244" s="22"/>
      <c r="B244" s="3" t="s">
        <v>214</v>
      </c>
      <c r="C244" s="4"/>
      <c r="D244" s="4"/>
      <c r="E244" s="5"/>
      <c r="F244" s="37">
        <v>10499.01</v>
      </c>
    </row>
    <row r="245" spans="1:6" x14ac:dyDescent="0.25">
      <c r="A245" s="22"/>
      <c r="B245" s="3" t="s">
        <v>215</v>
      </c>
      <c r="C245" s="4"/>
      <c r="D245" s="4"/>
      <c r="E245" s="5"/>
      <c r="F245" s="37">
        <v>7588.3</v>
      </c>
    </row>
    <row r="246" spans="1:6" x14ac:dyDescent="0.25">
      <c r="A246" s="22"/>
      <c r="B246" s="3" t="s">
        <v>215</v>
      </c>
      <c r="C246" s="4"/>
      <c r="D246" s="4"/>
      <c r="E246" s="5"/>
      <c r="F246" s="37">
        <v>2599</v>
      </c>
    </row>
    <row r="247" spans="1:6" x14ac:dyDescent="0.25">
      <c r="A247" s="22"/>
      <c r="B247" s="3" t="s">
        <v>215</v>
      </c>
      <c r="C247" s="4"/>
      <c r="D247" s="4"/>
      <c r="E247" s="5"/>
      <c r="F247" s="37">
        <v>4497</v>
      </c>
    </row>
    <row r="248" spans="1:6" x14ac:dyDescent="0.25">
      <c r="A248" s="22"/>
      <c r="B248" s="3" t="s">
        <v>150</v>
      </c>
      <c r="C248" s="4"/>
      <c r="D248" s="4"/>
      <c r="E248" s="5"/>
      <c r="F248" s="37">
        <v>6199</v>
      </c>
    </row>
    <row r="249" spans="1:6" x14ac:dyDescent="0.25">
      <c r="A249" s="22"/>
      <c r="B249" s="3" t="s">
        <v>151</v>
      </c>
      <c r="C249" s="4"/>
      <c r="D249" s="4"/>
      <c r="E249" s="5"/>
      <c r="F249" s="37">
        <v>35394</v>
      </c>
    </row>
    <row r="250" spans="1:6" x14ac:dyDescent="0.25">
      <c r="A250" s="22"/>
      <c r="B250" s="3" t="s">
        <v>40</v>
      </c>
      <c r="C250" s="4"/>
      <c r="D250" s="4"/>
      <c r="E250" s="5"/>
      <c r="F250" s="37">
        <v>20608.150000000001</v>
      </c>
    </row>
    <row r="251" spans="1:6" x14ac:dyDescent="0.25">
      <c r="A251" s="22"/>
      <c r="B251" s="3" t="s">
        <v>40</v>
      </c>
      <c r="C251" s="4"/>
      <c r="D251" s="4"/>
      <c r="E251" s="5"/>
      <c r="F251" s="37">
        <v>2976</v>
      </c>
    </row>
    <row r="252" spans="1:6" x14ac:dyDescent="0.25">
      <c r="A252" s="15"/>
      <c r="B252" s="3" t="s">
        <v>108</v>
      </c>
      <c r="C252" s="4"/>
      <c r="D252" s="4"/>
      <c r="E252" s="5"/>
      <c r="F252" s="37">
        <v>3774</v>
      </c>
    </row>
    <row r="253" spans="1:6" x14ac:dyDescent="0.25">
      <c r="A253" s="15"/>
      <c r="B253" s="3" t="s">
        <v>109</v>
      </c>
      <c r="C253" s="4"/>
      <c r="D253" s="4"/>
      <c r="E253" s="5"/>
      <c r="F253" s="37">
        <v>2262</v>
      </c>
    </row>
    <row r="254" spans="1:6" x14ac:dyDescent="0.25">
      <c r="A254" s="15"/>
      <c r="B254" s="3" t="s">
        <v>110</v>
      </c>
      <c r="C254" s="4"/>
      <c r="D254" s="4"/>
      <c r="E254" s="5"/>
      <c r="F254" s="37">
        <v>15977.02</v>
      </c>
    </row>
    <row r="255" spans="1:6" x14ac:dyDescent="0.25">
      <c r="A255" s="2"/>
      <c r="B255" s="62" t="s">
        <v>10</v>
      </c>
      <c r="C255" s="63"/>
      <c r="D255" s="63"/>
      <c r="E255" s="64"/>
      <c r="F255" s="38">
        <f>SUM(F243:F254)</f>
        <v>112373.48</v>
      </c>
    </row>
    <row r="256" spans="1:6" x14ac:dyDescent="0.25">
      <c r="A256" s="2"/>
      <c r="B256" s="19"/>
      <c r="C256" s="20"/>
      <c r="D256" s="20"/>
      <c r="E256" s="21"/>
      <c r="F256" s="39"/>
    </row>
    <row r="257" spans="1:6" x14ac:dyDescent="0.25">
      <c r="A257" s="22">
        <v>12423</v>
      </c>
      <c r="B257" s="16" t="s">
        <v>41</v>
      </c>
      <c r="C257" s="4"/>
      <c r="D257" s="4"/>
      <c r="E257" s="5"/>
      <c r="F257" s="37"/>
    </row>
    <row r="258" spans="1:6" x14ac:dyDescent="0.25">
      <c r="A258" s="22"/>
      <c r="B258" s="3" t="s">
        <v>42</v>
      </c>
      <c r="C258" s="4"/>
      <c r="D258" s="4"/>
      <c r="E258" s="5"/>
      <c r="F258" s="37">
        <v>26890</v>
      </c>
    </row>
    <row r="259" spans="1:6" x14ac:dyDescent="0.25">
      <c r="A259" s="15"/>
      <c r="B259" s="3" t="s">
        <v>42</v>
      </c>
      <c r="C259" s="4"/>
      <c r="D259" s="4"/>
      <c r="E259" s="5"/>
      <c r="F259" s="37">
        <v>0</v>
      </c>
    </row>
    <row r="260" spans="1:6" x14ac:dyDescent="0.25">
      <c r="A260" s="2"/>
      <c r="B260" s="62" t="s">
        <v>10</v>
      </c>
      <c r="C260" s="63"/>
      <c r="D260" s="63"/>
      <c r="E260" s="64"/>
      <c r="F260" s="38">
        <f>SUM(F257:F259)</f>
        <v>26890</v>
      </c>
    </row>
    <row r="261" spans="1:6" x14ac:dyDescent="0.25">
      <c r="A261" s="2"/>
      <c r="B261" s="48"/>
      <c r="C261" s="49"/>
      <c r="D261" s="49"/>
      <c r="E261" s="50"/>
      <c r="F261" s="39"/>
    </row>
    <row r="262" spans="1:6" x14ac:dyDescent="0.25">
      <c r="A262" s="22">
        <v>12429</v>
      </c>
      <c r="B262" s="44" t="s">
        <v>216</v>
      </c>
      <c r="C262" s="49"/>
      <c r="D262" s="49"/>
      <c r="E262" s="50"/>
      <c r="F262" s="39"/>
    </row>
    <row r="263" spans="1:6" x14ac:dyDescent="0.25">
      <c r="A263" s="2"/>
      <c r="B263" s="45" t="s">
        <v>217</v>
      </c>
      <c r="C263" s="46"/>
      <c r="D263" s="46"/>
      <c r="E263" s="47"/>
      <c r="F263" s="37">
        <v>48000</v>
      </c>
    </row>
    <row r="264" spans="1:6" x14ac:dyDescent="0.25">
      <c r="A264" s="2"/>
      <c r="B264" s="45" t="s">
        <v>218</v>
      </c>
      <c r="C264" s="46"/>
      <c r="D264" s="46"/>
      <c r="E264" s="47"/>
      <c r="F264" s="37">
        <v>1599</v>
      </c>
    </row>
    <row r="265" spans="1:6" x14ac:dyDescent="0.25">
      <c r="A265" s="2"/>
      <c r="B265" s="62" t="s">
        <v>10</v>
      </c>
      <c r="C265" s="63"/>
      <c r="D265" s="63"/>
      <c r="E265" s="64"/>
      <c r="F265" s="38">
        <f>SUM(F263:F264)</f>
        <v>49599</v>
      </c>
    </row>
    <row r="266" spans="1:6" x14ac:dyDescent="0.25">
      <c r="A266" s="2"/>
      <c r="B266" s="19"/>
      <c r="C266" s="20"/>
      <c r="D266" s="20"/>
      <c r="E266" s="21"/>
      <c r="F266" s="39"/>
    </row>
    <row r="267" spans="1:6" x14ac:dyDescent="0.25">
      <c r="A267" s="2"/>
      <c r="B267" s="62" t="s">
        <v>19</v>
      </c>
      <c r="C267" s="63"/>
      <c r="D267" s="63"/>
      <c r="E267" s="64"/>
      <c r="F267" s="38">
        <f>+F255+F225+F260+F241+F265</f>
        <v>800888.62999999989</v>
      </c>
    </row>
    <row r="268" spans="1:6" x14ac:dyDescent="0.25">
      <c r="A268" s="2"/>
      <c r="B268" s="19"/>
      <c r="C268" s="20"/>
      <c r="D268" s="20"/>
      <c r="E268" s="21"/>
      <c r="F268" s="39"/>
    </row>
    <row r="269" spans="1:6" x14ac:dyDescent="0.25">
      <c r="A269" s="22">
        <v>1244</v>
      </c>
      <c r="B269" s="16" t="s">
        <v>17</v>
      </c>
      <c r="C269" s="4"/>
      <c r="D269" s="4"/>
      <c r="E269" s="5"/>
      <c r="F269" s="37"/>
    </row>
    <row r="270" spans="1:6" x14ac:dyDescent="0.25">
      <c r="A270" s="15">
        <v>12441</v>
      </c>
      <c r="B270" s="3" t="s">
        <v>219</v>
      </c>
      <c r="C270" s="4"/>
      <c r="D270" s="4"/>
      <c r="E270" s="5"/>
      <c r="F270" s="37">
        <v>60000</v>
      </c>
    </row>
    <row r="271" spans="1:6" x14ac:dyDescent="0.25">
      <c r="A271" s="15"/>
      <c r="B271" s="3" t="s">
        <v>152</v>
      </c>
      <c r="C271" s="4"/>
      <c r="D271" s="4"/>
      <c r="E271" s="5"/>
      <c r="F271" s="37">
        <v>709500</v>
      </c>
    </row>
    <row r="272" spans="1:6" x14ac:dyDescent="0.25">
      <c r="A272" s="15"/>
      <c r="B272" s="3" t="s">
        <v>153</v>
      </c>
      <c r="C272" s="4"/>
      <c r="D272" s="4"/>
      <c r="E272" s="5"/>
      <c r="F272" s="37">
        <v>236500</v>
      </c>
    </row>
    <row r="273" spans="1:6" x14ac:dyDescent="0.25">
      <c r="A273" s="15"/>
      <c r="B273" s="3" t="s">
        <v>154</v>
      </c>
      <c r="C273" s="4"/>
      <c r="D273" s="4"/>
      <c r="E273" s="5"/>
      <c r="F273" s="37">
        <v>520840</v>
      </c>
    </row>
    <row r="274" spans="1:6" x14ac:dyDescent="0.25">
      <c r="A274" s="15"/>
      <c r="B274" s="3" t="s">
        <v>153</v>
      </c>
      <c r="C274" s="4"/>
      <c r="D274" s="4"/>
      <c r="E274" s="5"/>
      <c r="F274" s="37">
        <v>236500</v>
      </c>
    </row>
    <row r="275" spans="1:6" x14ac:dyDescent="0.25">
      <c r="A275" s="15"/>
      <c r="B275" s="3" t="s">
        <v>155</v>
      </c>
      <c r="C275" s="4"/>
      <c r="D275" s="4"/>
      <c r="E275" s="5"/>
      <c r="F275" s="37">
        <v>30000</v>
      </c>
    </row>
    <row r="276" spans="1:6" x14ac:dyDescent="0.25">
      <c r="A276" s="15"/>
      <c r="B276" s="3" t="s">
        <v>156</v>
      </c>
      <c r="C276" s="4"/>
      <c r="D276" s="4"/>
      <c r="E276" s="5"/>
      <c r="F276" s="37">
        <v>262752.48</v>
      </c>
    </row>
    <row r="277" spans="1:6" x14ac:dyDescent="0.25">
      <c r="A277" s="15"/>
      <c r="B277" s="3" t="s">
        <v>156</v>
      </c>
      <c r="C277" s="4"/>
      <c r="D277" s="4"/>
      <c r="E277" s="5"/>
      <c r="F277" s="37">
        <v>96585.08</v>
      </c>
    </row>
    <row r="278" spans="1:6" x14ac:dyDescent="0.25">
      <c r="A278" s="15"/>
      <c r="B278" s="3" t="s">
        <v>157</v>
      </c>
      <c r="C278" s="4"/>
      <c r="D278" s="4"/>
      <c r="E278" s="5"/>
      <c r="F278" s="37">
        <v>65688.12</v>
      </c>
    </row>
    <row r="279" spans="1:6" x14ac:dyDescent="0.25">
      <c r="A279" s="15"/>
      <c r="B279" s="3" t="s">
        <v>158</v>
      </c>
      <c r="C279" s="4"/>
      <c r="D279" s="4"/>
      <c r="E279" s="5"/>
      <c r="F279" s="37">
        <v>242188.16</v>
      </c>
    </row>
    <row r="280" spans="1:6" x14ac:dyDescent="0.25">
      <c r="A280" s="15"/>
      <c r="B280" s="3" t="s">
        <v>157</v>
      </c>
      <c r="C280" s="4"/>
      <c r="D280" s="4"/>
      <c r="E280" s="5"/>
      <c r="F280" s="37">
        <v>44312</v>
      </c>
    </row>
    <row r="281" spans="1:6" x14ac:dyDescent="0.25">
      <c r="A281" s="15">
        <v>12441</v>
      </c>
      <c r="B281" s="3" t="s">
        <v>111</v>
      </c>
      <c r="C281" s="4"/>
      <c r="D281" s="4"/>
      <c r="E281" s="5"/>
      <c r="F281" s="37">
        <v>28000</v>
      </c>
    </row>
    <row r="282" spans="1:6" x14ac:dyDescent="0.25">
      <c r="A282" s="2"/>
      <c r="B282" s="62" t="s">
        <v>10</v>
      </c>
      <c r="C282" s="63"/>
      <c r="D282" s="63"/>
      <c r="E282" s="64"/>
      <c r="F282" s="38">
        <f>SUM(F270:F281)</f>
        <v>2532865.8400000003</v>
      </c>
    </row>
    <row r="283" spans="1:6" x14ac:dyDescent="0.25">
      <c r="A283" s="2"/>
      <c r="B283" s="19"/>
      <c r="C283" s="20"/>
      <c r="D283" s="20"/>
      <c r="E283" s="21"/>
      <c r="F283" s="39"/>
    </row>
    <row r="284" spans="1:6" x14ac:dyDescent="0.25">
      <c r="A284" s="2"/>
      <c r="B284" s="62" t="s">
        <v>112</v>
      </c>
      <c r="C284" s="63"/>
      <c r="D284" s="63"/>
      <c r="E284" s="64"/>
      <c r="F284" s="38">
        <f>+F282</f>
        <v>2532865.8400000003</v>
      </c>
    </row>
    <row r="285" spans="1:6" x14ac:dyDescent="0.25">
      <c r="A285" s="2"/>
      <c r="B285" s="19"/>
      <c r="C285" s="20"/>
      <c r="D285" s="20"/>
      <c r="E285" s="21"/>
      <c r="F285" s="39"/>
    </row>
    <row r="286" spans="1:6" x14ac:dyDescent="0.25">
      <c r="A286" s="22">
        <v>1246</v>
      </c>
      <c r="B286" s="16" t="s">
        <v>18</v>
      </c>
      <c r="C286" s="4"/>
      <c r="D286" s="4"/>
      <c r="E286" s="5"/>
      <c r="F286" s="37"/>
    </row>
    <row r="287" spans="1:6" x14ac:dyDescent="0.25">
      <c r="A287" s="22">
        <v>12463</v>
      </c>
      <c r="B287" s="16" t="s">
        <v>220</v>
      </c>
      <c r="C287" s="4"/>
      <c r="D287" s="4"/>
      <c r="E287" s="5"/>
      <c r="F287" s="37"/>
    </row>
    <row r="288" spans="1:6" x14ac:dyDescent="0.25">
      <c r="A288" s="22"/>
      <c r="B288" s="3" t="s">
        <v>221</v>
      </c>
      <c r="C288" s="4"/>
      <c r="D288" s="4"/>
      <c r="E288" s="5"/>
      <c r="F288" s="37">
        <v>127600</v>
      </c>
    </row>
    <row r="289" spans="1:6" x14ac:dyDescent="0.25">
      <c r="A289" s="22"/>
      <c r="B289" s="62" t="s">
        <v>10</v>
      </c>
      <c r="C289" s="63"/>
      <c r="D289" s="63"/>
      <c r="E289" s="64"/>
      <c r="F289" s="38">
        <f>SUM(F288)</f>
        <v>127600</v>
      </c>
    </row>
    <row r="290" spans="1:6" x14ac:dyDescent="0.25">
      <c r="A290" s="22"/>
      <c r="B290" s="48"/>
      <c r="C290" s="49"/>
      <c r="D290" s="49"/>
      <c r="E290" s="50"/>
      <c r="F290" s="39"/>
    </row>
    <row r="291" spans="1:6" x14ac:dyDescent="0.25">
      <c r="A291" s="22">
        <v>12466</v>
      </c>
      <c r="B291" s="44" t="s">
        <v>222</v>
      </c>
      <c r="C291" s="49"/>
      <c r="D291" s="49"/>
      <c r="E291" s="50"/>
      <c r="F291" s="39"/>
    </row>
    <row r="292" spans="1:6" x14ac:dyDescent="0.25">
      <c r="A292" s="22"/>
      <c r="B292" s="45" t="s">
        <v>223</v>
      </c>
      <c r="C292" s="49"/>
      <c r="D292" s="49"/>
      <c r="E292" s="50"/>
      <c r="F292" s="37">
        <v>71800</v>
      </c>
    </row>
    <row r="293" spans="1:6" x14ac:dyDescent="0.25">
      <c r="A293" s="22"/>
      <c r="B293" s="62" t="s">
        <v>10</v>
      </c>
      <c r="C293" s="63"/>
      <c r="D293" s="63"/>
      <c r="E293" s="64"/>
      <c r="F293" s="38">
        <f>SUM(F292)</f>
        <v>71800</v>
      </c>
    </row>
    <row r="294" spans="1:6" x14ac:dyDescent="0.25">
      <c r="A294" s="22"/>
      <c r="B294" s="48"/>
      <c r="C294" s="49"/>
      <c r="D294" s="49"/>
      <c r="E294" s="50"/>
      <c r="F294" s="39"/>
    </row>
    <row r="295" spans="1:6" x14ac:dyDescent="0.25">
      <c r="A295" s="22">
        <v>12467</v>
      </c>
      <c r="B295" s="16" t="s">
        <v>35</v>
      </c>
      <c r="C295" s="4"/>
      <c r="D295" s="4"/>
      <c r="E295" s="5"/>
      <c r="F295" s="37"/>
    </row>
    <row r="296" spans="1:6" x14ac:dyDescent="0.25">
      <c r="A296" s="22"/>
      <c r="B296" s="3" t="s">
        <v>159</v>
      </c>
      <c r="C296" s="4"/>
      <c r="D296" s="4"/>
      <c r="E296" s="5"/>
      <c r="F296" s="37">
        <v>30000</v>
      </c>
    </row>
    <row r="297" spans="1:6" x14ac:dyDescent="0.25">
      <c r="A297" s="22"/>
      <c r="B297" s="3" t="s">
        <v>160</v>
      </c>
      <c r="C297" s="4"/>
      <c r="D297" s="4"/>
      <c r="E297" s="5"/>
      <c r="F297" s="37">
        <v>5220</v>
      </c>
    </row>
    <row r="298" spans="1:6" x14ac:dyDescent="0.25">
      <c r="A298" s="2"/>
      <c r="B298" s="62" t="s">
        <v>10</v>
      </c>
      <c r="C298" s="63"/>
      <c r="D298" s="63"/>
      <c r="E298" s="64"/>
      <c r="F298" s="38">
        <f>SUM(F295:F297)</f>
        <v>35220</v>
      </c>
    </row>
    <row r="299" spans="1:6" x14ac:dyDescent="0.25">
      <c r="A299" s="2"/>
      <c r="B299" s="19"/>
      <c r="C299" s="20"/>
      <c r="D299" s="20"/>
      <c r="E299" s="21"/>
      <c r="F299" s="39"/>
    </row>
    <row r="300" spans="1:6" x14ac:dyDescent="0.25">
      <c r="A300" s="2"/>
      <c r="B300" s="62" t="s">
        <v>20</v>
      </c>
      <c r="C300" s="63"/>
      <c r="D300" s="63"/>
      <c r="E300" s="64"/>
      <c r="F300" s="38">
        <f>+F298+F289+F293</f>
        <v>234620</v>
      </c>
    </row>
    <row r="301" spans="1:6" x14ac:dyDescent="0.25">
      <c r="A301" s="2"/>
      <c r="B301" s="29"/>
      <c r="C301" s="30"/>
      <c r="D301" s="30"/>
      <c r="E301" s="31"/>
      <c r="F301" s="39"/>
    </row>
    <row r="302" spans="1:6" x14ac:dyDescent="0.25">
      <c r="A302" s="22">
        <v>1247</v>
      </c>
      <c r="B302" s="16" t="s">
        <v>43</v>
      </c>
      <c r="C302" s="4"/>
      <c r="D302" s="4"/>
      <c r="E302" s="5"/>
      <c r="F302" s="37"/>
    </row>
    <row r="303" spans="1:6" x14ac:dyDescent="0.25">
      <c r="A303" s="22">
        <v>12471</v>
      </c>
      <c r="B303" s="16" t="s">
        <v>43</v>
      </c>
      <c r="C303" s="4"/>
      <c r="D303" s="4"/>
      <c r="E303" s="5"/>
      <c r="F303" s="37"/>
    </row>
    <row r="304" spans="1:6" x14ac:dyDescent="0.25">
      <c r="A304" s="22"/>
      <c r="B304" s="3" t="s">
        <v>224</v>
      </c>
      <c r="C304" s="4"/>
      <c r="D304" s="4"/>
      <c r="E304" s="5"/>
      <c r="F304" s="37">
        <v>34800</v>
      </c>
    </row>
    <row r="305" spans="1:6" x14ac:dyDescent="0.25">
      <c r="A305" s="22"/>
      <c r="B305" s="3" t="s">
        <v>161</v>
      </c>
      <c r="C305" s="4"/>
      <c r="D305" s="4"/>
      <c r="E305" s="5"/>
      <c r="F305" s="37">
        <v>890</v>
      </c>
    </row>
    <row r="306" spans="1:6" x14ac:dyDescent="0.25">
      <c r="A306" s="22"/>
      <c r="B306" s="3" t="s">
        <v>162</v>
      </c>
      <c r="C306" s="4"/>
      <c r="D306" s="4"/>
      <c r="E306" s="5"/>
      <c r="F306" s="37">
        <v>50000</v>
      </c>
    </row>
    <row r="307" spans="1:6" x14ac:dyDescent="0.25">
      <c r="A307" s="22"/>
      <c r="B307" s="3" t="s">
        <v>163</v>
      </c>
      <c r="C307" s="4"/>
      <c r="D307" s="4"/>
      <c r="E307" s="5"/>
      <c r="F307" s="37">
        <v>68672</v>
      </c>
    </row>
    <row r="308" spans="1:6" x14ac:dyDescent="0.25">
      <c r="A308" s="22"/>
      <c r="B308" s="3" t="s">
        <v>164</v>
      </c>
      <c r="C308" s="4"/>
      <c r="D308" s="4"/>
      <c r="E308" s="5"/>
      <c r="F308" s="37">
        <v>50000</v>
      </c>
    </row>
    <row r="309" spans="1:6" x14ac:dyDescent="0.25">
      <c r="A309" s="22"/>
      <c r="B309" s="3" t="s">
        <v>113</v>
      </c>
      <c r="C309" s="4"/>
      <c r="D309" s="4"/>
      <c r="E309" s="5"/>
      <c r="F309" s="37">
        <v>50000</v>
      </c>
    </row>
    <row r="310" spans="1:6" x14ac:dyDescent="0.25">
      <c r="A310" s="2"/>
      <c r="B310" s="62" t="s">
        <v>10</v>
      </c>
      <c r="C310" s="63"/>
      <c r="D310" s="63"/>
      <c r="E310" s="64"/>
      <c r="F310" s="38">
        <f>SUM(F303:F309)</f>
        <v>254362</v>
      </c>
    </row>
    <row r="311" spans="1:6" x14ac:dyDescent="0.25">
      <c r="A311" s="2"/>
      <c r="B311" s="29"/>
      <c r="C311" s="30"/>
      <c r="D311" s="30"/>
      <c r="E311" s="31"/>
      <c r="F311" s="43"/>
    </row>
    <row r="312" spans="1:6" ht="15.75" thickBot="1" x14ac:dyDescent="0.3">
      <c r="A312" s="2"/>
      <c r="B312" s="62" t="s">
        <v>116</v>
      </c>
      <c r="C312" s="63"/>
      <c r="D312" s="63"/>
      <c r="E312" s="64"/>
      <c r="F312" s="40">
        <f>+F267+F284+F300+F310</f>
        <v>3822736.47</v>
      </c>
    </row>
    <row r="313" spans="1:6" x14ac:dyDescent="0.25">
      <c r="A313" s="2"/>
      <c r="B313" s="19"/>
      <c r="C313" s="20"/>
      <c r="D313" s="20"/>
      <c r="E313" s="21"/>
      <c r="F313" s="39"/>
    </row>
    <row r="314" spans="1:6" ht="15.75" thickBot="1" x14ac:dyDescent="0.3">
      <c r="A314" s="2"/>
      <c r="B314" s="62" t="s">
        <v>117</v>
      </c>
      <c r="C314" s="63"/>
      <c r="D314" s="63"/>
      <c r="E314" s="64"/>
      <c r="F314" s="41">
        <f>+F312+F184</f>
        <v>54351954.629999995</v>
      </c>
    </row>
    <row r="315" spans="1:6" ht="15.75" thickTop="1" x14ac:dyDescent="0.25">
      <c r="A315" s="2"/>
      <c r="B315" s="19"/>
      <c r="C315" s="20"/>
      <c r="D315" s="20"/>
      <c r="E315" s="21"/>
      <c r="F315" s="27"/>
    </row>
    <row r="316" spans="1:6" ht="15.75" thickBot="1" x14ac:dyDescent="0.3">
      <c r="A316" s="7"/>
      <c r="B316" s="8"/>
      <c r="C316" s="9"/>
      <c r="D316" s="9"/>
      <c r="E316" s="10"/>
      <c r="F316" s="7"/>
    </row>
    <row r="318" spans="1:6" x14ac:dyDescent="0.25">
      <c r="F318" s="32"/>
    </row>
    <row r="319" spans="1:6" x14ac:dyDescent="0.25">
      <c r="F319" s="32"/>
    </row>
    <row r="320" spans="1:6" x14ac:dyDescent="0.25">
      <c r="F320" s="32"/>
    </row>
    <row r="321" spans="6:9" x14ac:dyDescent="0.25">
      <c r="F321" s="32"/>
    </row>
    <row r="323" spans="6:9" x14ac:dyDescent="0.25">
      <c r="F323" s="42"/>
      <c r="I323" s="51"/>
    </row>
    <row r="324" spans="6:9" x14ac:dyDescent="0.25">
      <c r="F324" s="42"/>
      <c r="I324" s="51"/>
    </row>
    <row r="325" spans="6:9" x14ac:dyDescent="0.25">
      <c r="F325" s="32"/>
      <c r="I325" s="51"/>
    </row>
  </sheetData>
  <mergeCells count="28">
    <mergeCell ref="B314:E314"/>
    <mergeCell ref="B177:E177"/>
    <mergeCell ref="B184:E184"/>
    <mergeCell ref="B225:E225"/>
    <mergeCell ref="B255:E255"/>
    <mergeCell ref="B267:E267"/>
    <mergeCell ref="B282:E282"/>
    <mergeCell ref="B284:E284"/>
    <mergeCell ref="B300:E300"/>
    <mergeCell ref="B312:E312"/>
    <mergeCell ref="B298:E298"/>
    <mergeCell ref="B260:E260"/>
    <mergeCell ref="B310:E310"/>
    <mergeCell ref="B241:E241"/>
    <mergeCell ref="B265:E265"/>
    <mergeCell ref="B289:E289"/>
    <mergeCell ref="B67:E67"/>
    <mergeCell ref="A3:F3"/>
    <mergeCell ref="A4:F4"/>
    <mergeCell ref="A5:F5"/>
    <mergeCell ref="A6:F6"/>
    <mergeCell ref="B9:E9"/>
    <mergeCell ref="B7:F7"/>
    <mergeCell ref="B293:E293"/>
    <mergeCell ref="B95:E95"/>
    <mergeCell ref="B99:E99"/>
    <mergeCell ref="B105:E105"/>
    <mergeCell ref="B182:E182"/>
  </mergeCells>
  <pageMargins left="0.70866141732283472" right="0.19685039370078741" top="0.55118110236220474" bottom="0.94488188976377963" header="0.31496062992125984" footer="0.48"/>
  <pageSetup scale="96" fitToHeight="0" orientation="portrait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28"/>
  <sheetViews>
    <sheetView tabSelected="1" workbookViewId="0">
      <selection activeCell="B7" sqref="B7:E7"/>
    </sheetView>
  </sheetViews>
  <sheetFormatPr baseColWidth="10" defaultRowHeight="15" x14ac:dyDescent="0.25"/>
  <cols>
    <col min="4" max="4" width="54.7109375" customWidth="1"/>
    <col min="5" max="5" width="21.85546875" customWidth="1"/>
    <col min="6" max="6" width="7.140625" customWidth="1"/>
    <col min="7" max="8" width="12.7109375" bestFit="1" customWidth="1"/>
    <col min="9" max="9" width="14" customWidth="1"/>
  </cols>
  <sheetData>
    <row r="3" spans="1:8" ht="23.25" x14ac:dyDescent="0.35">
      <c r="A3" s="65" t="s">
        <v>36</v>
      </c>
      <c r="B3" s="65"/>
      <c r="C3" s="65"/>
      <c r="D3" s="65"/>
      <c r="E3" s="65"/>
      <c r="F3" s="25"/>
    </row>
    <row r="4" spans="1:8" ht="18.75" customHeight="1" x14ac:dyDescent="0.3">
      <c r="A4" s="66" t="s">
        <v>32</v>
      </c>
      <c r="B4" s="66"/>
      <c r="C4" s="66"/>
      <c r="D4" s="66"/>
      <c r="E4" s="66"/>
      <c r="F4" s="26"/>
    </row>
    <row r="5" spans="1:8" ht="18.75" customHeight="1" x14ac:dyDescent="0.3">
      <c r="A5" s="66" t="s">
        <v>21</v>
      </c>
      <c r="B5" s="66"/>
      <c r="C5" s="66"/>
      <c r="D5" s="66"/>
      <c r="E5" s="66"/>
      <c r="F5" s="26"/>
    </row>
    <row r="6" spans="1:8" ht="18.75" customHeight="1" x14ac:dyDescent="0.3">
      <c r="A6" s="66" t="s">
        <v>114</v>
      </c>
      <c r="B6" s="66"/>
      <c r="C6" s="66"/>
      <c r="D6" s="66"/>
      <c r="E6" s="66"/>
      <c r="F6" s="26"/>
    </row>
    <row r="7" spans="1:8" x14ac:dyDescent="0.25">
      <c r="A7" s="12"/>
      <c r="B7" s="67" t="s">
        <v>226</v>
      </c>
      <c r="C7" s="67"/>
      <c r="D7" s="67"/>
      <c r="E7" s="67"/>
    </row>
    <row r="8" spans="1:8" ht="15.75" thickBot="1" x14ac:dyDescent="0.3">
      <c r="A8" s="1"/>
      <c r="B8" s="1"/>
      <c r="C8" s="1"/>
      <c r="D8" s="1"/>
      <c r="E8" s="1"/>
    </row>
    <row r="9" spans="1:8" s="23" customFormat="1" ht="15.75" thickBot="1" x14ac:dyDescent="0.3">
      <c r="A9" s="59" t="s">
        <v>1</v>
      </c>
      <c r="B9" s="60"/>
      <c r="C9" s="60"/>
      <c r="D9" s="61"/>
      <c r="E9" s="24">
        <v>2015</v>
      </c>
    </row>
    <row r="10" spans="1:8" x14ac:dyDescent="0.25">
      <c r="A10" s="3"/>
      <c r="B10" s="4"/>
      <c r="C10" s="4"/>
      <c r="D10" s="5"/>
      <c r="E10" s="14"/>
      <c r="G10" s="32"/>
      <c r="H10" s="32"/>
    </row>
    <row r="11" spans="1:8" x14ac:dyDescent="0.25">
      <c r="A11" s="16" t="s">
        <v>22</v>
      </c>
      <c r="B11" s="4"/>
      <c r="C11" s="4"/>
      <c r="D11" s="5"/>
      <c r="E11" s="27">
        <v>8621137.5500000007</v>
      </c>
      <c r="G11" s="32"/>
      <c r="H11" s="32"/>
    </row>
    <row r="12" spans="1:8" x14ac:dyDescent="0.25">
      <c r="A12" s="3" t="s">
        <v>23</v>
      </c>
      <c r="B12" s="4"/>
      <c r="C12" s="4"/>
      <c r="D12" s="5"/>
      <c r="E12" s="14">
        <v>-42116615.789999999</v>
      </c>
      <c r="G12" s="32"/>
      <c r="H12" s="32"/>
    </row>
    <row r="13" spans="1:8" x14ac:dyDescent="0.25">
      <c r="A13" s="3" t="s">
        <v>24</v>
      </c>
      <c r="B13" s="4"/>
      <c r="C13" s="4"/>
      <c r="D13" s="5"/>
      <c r="E13" s="14">
        <v>0</v>
      </c>
      <c r="G13" s="32"/>
      <c r="H13" s="32"/>
    </row>
    <row r="14" spans="1:8" x14ac:dyDescent="0.25">
      <c r="A14" s="3" t="s">
        <v>25</v>
      </c>
      <c r="B14" s="4"/>
      <c r="C14" s="4"/>
      <c r="D14" s="5"/>
      <c r="E14" s="14">
        <v>0</v>
      </c>
      <c r="G14" s="32"/>
      <c r="H14" s="32"/>
    </row>
    <row r="15" spans="1:8" x14ac:dyDescent="0.25">
      <c r="A15" s="3" t="s">
        <v>26</v>
      </c>
      <c r="B15" s="4"/>
      <c r="C15" s="4"/>
      <c r="D15" s="5"/>
      <c r="E15" s="14">
        <v>0</v>
      </c>
      <c r="G15" s="32"/>
      <c r="H15" s="32"/>
    </row>
    <row r="16" spans="1:8" x14ac:dyDescent="0.25">
      <c r="A16" s="3" t="s">
        <v>27</v>
      </c>
      <c r="B16" s="4"/>
      <c r="C16" s="4"/>
      <c r="D16" s="5"/>
      <c r="E16" s="14">
        <v>0</v>
      </c>
      <c r="G16" s="32"/>
      <c r="H16" s="32"/>
    </row>
    <row r="17" spans="1:9" x14ac:dyDescent="0.25">
      <c r="A17" s="3" t="s">
        <v>28</v>
      </c>
      <c r="B17" s="4"/>
      <c r="C17" s="4"/>
      <c r="D17" s="5"/>
      <c r="E17" s="14">
        <v>0</v>
      </c>
      <c r="G17" s="32"/>
      <c r="H17" s="32"/>
    </row>
    <row r="18" spans="1:9" x14ac:dyDescent="0.25">
      <c r="A18" s="3" t="s">
        <v>29</v>
      </c>
      <c r="B18" s="4"/>
      <c r="C18" s="4"/>
      <c r="D18" s="5"/>
      <c r="E18" s="14">
        <v>0</v>
      </c>
      <c r="G18" s="32"/>
      <c r="H18" s="32"/>
    </row>
    <row r="19" spans="1:9" x14ac:dyDescent="0.25">
      <c r="A19" s="3" t="s">
        <v>30</v>
      </c>
      <c r="B19" s="4"/>
      <c r="C19" s="4"/>
      <c r="D19" s="5"/>
      <c r="E19" s="14">
        <v>48926274.159999996</v>
      </c>
      <c r="G19" s="32"/>
      <c r="H19" s="32"/>
    </row>
    <row r="20" spans="1:9" x14ac:dyDescent="0.25">
      <c r="A20" s="16" t="s">
        <v>31</v>
      </c>
      <c r="B20" s="4"/>
      <c r="C20" s="4"/>
      <c r="D20" s="5"/>
      <c r="E20" s="27">
        <f>SUM(E11:E19)</f>
        <v>15430795.919999998</v>
      </c>
      <c r="F20" s="18"/>
      <c r="G20" s="32"/>
      <c r="H20" s="32"/>
      <c r="I20" s="32"/>
    </row>
    <row r="21" spans="1:9" x14ac:dyDescent="0.25">
      <c r="A21" s="62"/>
      <c r="B21" s="63"/>
      <c r="C21" s="63"/>
      <c r="D21" s="64"/>
      <c r="E21" s="27"/>
      <c r="G21" s="33"/>
      <c r="H21" s="32"/>
    </row>
    <row r="22" spans="1:9" x14ac:dyDescent="0.25">
      <c r="A22" s="3"/>
      <c r="B22" s="4"/>
      <c r="C22" s="4"/>
      <c r="D22" s="5"/>
      <c r="E22" s="14"/>
      <c r="G22" s="32"/>
      <c r="H22" s="32"/>
    </row>
    <row r="23" spans="1:9" ht="15.75" thickBot="1" x14ac:dyDescent="0.3">
      <c r="A23" s="8"/>
      <c r="B23" s="9"/>
      <c r="C23" s="9"/>
      <c r="D23" s="10"/>
      <c r="E23" s="7"/>
      <c r="G23" s="32"/>
      <c r="H23" s="32"/>
    </row>
    <row r="26" spans="1:9" x14ac:dyDescent="0.25">
      <c r="D26" s="28"/>
      <c r="E26" s="6"/>
    </row>
    <row r="27" spans="1:9" x14ac:dyDescent="0.25">
      <c r="D27" s="28"/>
      <c r="E27" s="28"/>
    </row>
    <row r="28" spans="1:9" x14ac:dyDescent="0.25">
      <c r="G28" s="32"/>
    </row>
  </sheetData>
  <mergeCells count="7">
    <mergeCell ref="A6:E6"/>
    <mergeCell ref="A9:D9"/>
    <mergeCell ref="A21:D21"/>
    <mergeCell ref="A3:E3"/>
    <mergeCell ref="A4:E4"/>
    <mergeCell ref="A5:E5"/>
    <mergeCell ref="B7:E7"/>
  </mergeCells>
  <pageMargins left="0.7" right="0.25" top="0.75" bottom="0.75" header="0.3" footer="0.3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NOTA EFE-01</vt:lpstr>
      <vt:lpstr>NOTA EFE-02</vt:lpstr>
      <vt:lpstr>NOTA EFE-03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Fabiola Loredo Rodriguez Becaria</cp:lastModifiedBy>
  <cp:lastPrinted>2016-04-06T20:43:31Z</cp:lastPrinted>
  <dcterms:created xsi:type="dcterms:W3CDTF">2015-09-05T17:09:52Z</dcterms:created>
  <dcterms:modified xsi:type="dcterms:W3CDTF">2016-11-17T18:14:02Z</dcterms:modified>
</cp:coreProperties>
</file>