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15" yWindow="-90" windowWidth="12915" windowHeight="9660" activeTab="1"/>
  </bookViews>
  <sheets>
    <sheet name="NOTA EA-01, EA-02" sheetId="7" r:id="rId1"/>
    <sheet name="NOTA EA-03" sheetId="8" r:id="rId2"/>
  </sheets>
  <calcPr calcId="125725"/>
</workbook>
</file>

<file path=xl/calcChain.xml><?xml version="1.0" encoding="utf-8"?>
<calcChain xmlns="http://schemas.openxmlformats.org/spreadsheetml/2006/main">
  <c r="I62" i="8"/>
  <c r="I65" s="1"/>
  <c r="J47" s="1"/>
  <c r="I60"/>
  <c r="I54"/>
  <c r="I52"/>
  <c r="I48"/>
  <c r="I42"/>
  <c r="I40"/>
  <c r="I28"/>
  <c r="I17"/>
  <c r="F65"/>
  <c r="F54"/>
  <c r="F48"/>
  <c r="G39" i="7"/>
  <c r="G37"/>
  <c r="G33"/>
  <c r="G29"/>
  <c r="G24"/>
  <c r="G19"/>
  <c r="G15"/>
  <c r="F39"/>
  <c r="F19"/>
  <c r="J35" i="8" l="1"/>
  <c r="J38"/>
  <c r="J26"/>
  <c r="J16"/>
  <c r="J25"/>
  <c r="F40"/>
  <c r="F60"/>
  <c r="F62" s="1"/>
  <c r="F52"/>
  <c r="F28"/>
  <c r="F17"/>
  <c r="G47" l="1"/>
  <c r="J15"/>
  <c r="J33"/>
  <c r="J22"/>
  <c r="J34"/>
  <c r="J23"/>
  <c r="J39"/>
  <c r="J13"/>
  <c r="J21"/>
  <c r="J27"/>
  <c r="J14"/>
  <c r="J20"/>
  <c r="J24"/>
  <c r="J32"/>
  <c r="J36"/>
  <c r="J51"/>
  <c r="J31"/>
  <c r="J37"/>
  <c r="J59"/>
  <c r="F42"/>
  <c r="F33" i="7"/>
  <c r="F29"/>
  <c r="F24"/>
  <c r="F15"/>
  <c r="J65" i="8" l="1"/>
  <c r="G51"/>
  <c r="G38"/>
  <c r="G36"/>
  <c r="G34"/>
  <c r="G32"/>
  <c r="G27"/>
  <c r="G25"/>
  <c r="G23"/>
  <c r="G21"/>
  <c r="G16"/>
  <c r="G14"/>
  <c r="G59"/>
  <c r="G39"/>
  <c r="G37"/>
  <c r="G35"/>
  <c r="G33"/>
  <c r="G31"/>
  <c r="G26"/>
  <c r="G24"/>
  <c r="G22"/>
  <c r="G20"/>
  <c r="G15"/>
  <c r="G13"/>
  <c r="F37" i="7"/>
  <c r="G65" i="8" l="1"/>
</calcChain>
</file>

<file path=xl/sharedStrings.xml><?xml version="1.0" encoding="utf-8"?>
<sst xmlns="http://schemas.openxmlformats.org/spreadsheetml/2006/main" count="116" uniqueCount="78">
  <si>
    <t>Cuenta</t>
  </si>
  <si>
    <t>Monto</t>
  </si>
  <si>
    <t>.</t>
  </si>
  <si>
    <t>(1)</t>
  </si>
  <si>
    <t>Descripción</t>
  </si>
  <si>
    <t>Nota EA-01 - Ingresos de Gestión</t>
  </si>
  <si>
    <t>IMPUESTOS</t>
  </si>
  <si>
    <t>IMPUESTOS SOBRE EL PATRIMONIO</t>
  </si>
  <si>
    <t>ACCESORIOS DE IMPUESTOS</t>
  </si>
  <si>
    <t>OTROS IMPUESTOS</t>
  </si>
  <si>
    <t>DERECHOS</t>
  </si>
  <si>
    <t>DERECHOS POR PRESTACIÓN DE SERVICIOS</t>
  </si>
  <si>
    <t>OTROS DERECHOS</t>
  </si>
  <si>
    <t>PRODUCTOS DE TIPO CORRIENTE</t>
  </si>
  <si>
    <t xml:space="preserve">PRODUCTOS DERIVADOS DEL USO Y APROVECHAMIENTO DE BIENES NO SUJETOS A RÉGIMEN DE </t>
  </si>
  <si>
    <t>DOMINIO PÚBLICO</t>
  </si>
  <si>
    <t>APROVECHAMIENTOS DE TIPO CORRIENTE</t>
  </si>
  <si>
    <t>OTROS APROVECHAMIENTOS</t>
  </si>
  <si>
    <t>PARTICIPACIONES Y APORTACIONES</t>
  </si>
  <si>
    <t>PARTICIPACIONES</t>
  </si>
  <si>
    <t>Nota EA-03 - Gastos y Otras Pérdidas</t>
  </si>
  <si>
    <t>% Gasto Total</t>
  </si>
  <si>
    <t>GASTOS DE FUNCIONAMIENTO</t>
  </si>
  <si>
    <t>SERVICIOS PERSONALES</t>
  </si>
  <si>
    <t>MATERIALES Y SUMINISTROS</t>
  </si>
  <si>
    <t>SERVICIOS GENERALES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</si>
  <si>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</si>
  <si>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</si>
  <si>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</si>
  <si>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</si>
  <si>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</si>
  <si>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</si>
  <si>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</si>
  <si>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</si>
  <si>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</si>
  <si>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</si>
  <si>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</si>
  <si>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MATERIALES Y SUMINISTROS PARA SEGURIDAD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</si>
  <si>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</si>
  <si>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</si>
  <si>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</si>
  <si>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</si>
  <si>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</si>
  <si>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</si>
  <si>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</si>
  <si>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</si>
  <si>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</si>
  <si>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TRANSFERENICAS, ASIGNACIONES, SUBSIDIOS Y OTRAS AYUDAS SOCIALES</t>
  </si>
  <si>
    <t>AYUDAS SOCIALES</t>
  </si>
  <si>
    <t>AYUDAS SOCIALES A PERSONAS</t>
  </si>
  <si>
    <t>GASTOS Y OTRAS PÉRDIDAS</t>
  </si>
  <si>
    <t>INTERESES, COMISIONES Y OTROS GASTOS DE LA DEUDA PÚBLICA</t>
  </si>
  <si>
    <t>INTERESES DE LA DEUDA PÚBLICA</t>
  </si>
  <si>
    <t>INTERESES DE LA DEUDA PÚBLICA INTERNA</t>
  </si>
  <si>
    <t>Nota EA-02 - Otros Ingresos</t>
  </si>
  <si>
    <t>APLICABLES.</t>
  </si>
  <si>
    <t>del 1 de Julio al 30 de Septiembre de 2015 y Acum. 2015</t>
  </si>
  <si>
    <t>Trimestre</t>
  </si>
  <si>
    <t>Acumulado</t>
  </si>
  <si>
    <t>TOTAL DEL 1 DE JULIO AL 30 DE SEPTIEMBRE DE 2015 Y ACUMULADO 2015</t>
  </si>
  <si>
    <t>TOTAL INGRESOS DE GESTIÓN DEL 1 DE JULIO AL 30 DE SEPTIEMBRE DE 2015 Y ACUM. 2015</t>
  </si>
  <si>
    <t>Ref.</t>
  </si>
  <si>
    <t>TOTAL DEL 1 DE JULIO AL 30 DE SEPTIEMBRE DE 2015 Y ACUM. 2015</t>
  </si>
  <si>
    <t>TOTAL GASTOS DE FUNCIONAMIENTO DEL 1 DE JULIO AL 30 DE SEPTIEMBRE DE 2015 Y ACUM 2015</t>
  </si>
  <si>
    <t>TOTAL TRANSFERENICAS, ASIGNACIONES, SUBSIDIOS Y OTRAS AYUDAS SOCIALES DEL 1 DE JULIO AL 30 DE SEPTIEMBRE DE 2015 Y ACUMULADO 2015</t>
  </si>
  <si>
    <t>TOTAL TRANSFERENICAS, ASIGNACIONES, SUBSIDIOS Y OTRAS AYUDAS SOCIALES DEL 1 DE JULIO AL 30 DE SEPTIEMBRE DE 2015 Y ACUM. 2015</t>
  </si>
  <si>
    <t>TOTAL GASTOS Y OTRAS PÉRDIDAS DEL 1 DE JULIO AL 30 DE SEPTIEMBRE DE 2015 Y ACUM 2015</t>
  </si>
  <si>
    <t xml:space="preserve"> </t>
  </si>
  <si>
    <r>
      <rPr>
        <b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CORRESPONDE A LOS GASTOS NORMALES POR PAGO DE NÓMINA A LOS EMPLEADOS DEL MUNICIPIO POR EL PERÍODO REFERIDO DEL 01 DE JULIO AL 30 DE SEPTIEMBRE DE 2015 Y</t>
    </r>
  </si>
  <si>
    <t xml:space="preserve">       DEL 01 DE ENERO AL 30 DE SEPTIEMBRE DE 2015 RESPECTIVAMENTE.</t>
  </si>
  <si>
    <t xml:space="preserve">Presidencia Municipal de Muzquiz </t>
  </si>
  <si>
    <t xml:space="preserve">ESTA NOTA NO LE APLICA A LA PRESIDENCIA MUNICIPAL DE MUZQUIZ, YA QUE NO CUENTA CON REGISTROS EN LAS CUENTAS </t>
  </si>
  <si>
    <t>CONTRIBUCIONES</t>
  </si>
  <si>
    <t>CONTRIBUCIONES DE MEJORAS POR OBRAS PUBLICAS</t>
  </si>
  <si>
    <t>SUBSIDIOS</t>
  </si>
  <si>
    <t>(2)</t>
  </si>
  <si>
    <t xml:space="preserve">        BRE DE 2015 Y DEL 01 DE ENERO AL 30 DE SEPTIEMBRE DE 2015 RESPECTIVAMENTE.</t>
  </si>
  <si>
    <r>
      <rPr>
        <b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CORRESPONDE A LOS GASTOS NORMALES POR PAGO DE ENERGIA ELECTRICA Y ALUMBRADO PUBLICO DEL MUNICIPIO POR EL PERÍODO REFERIDO DEL 01 DE JULIO AL 30 DE SEPTIEM-</t>
    </r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</si>
</sst>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Fill="1" applyAlignment="1">
      <alignment horizontal="center"/>
    </xf>
    <xf numFmtId="0" fontId="2" fillId="0" borderId="5" xfId="0" applyFont="1" applyBorder="1" applyAlignment="1">
      <alignment horizontal="left"/>
    </xf>
    <xf numFmtId="0" fontId="3" fillId="0" borderId="7" xfId="0" applyFont="1" applyBorder="1"/>
    <xf numFmtId="4" fontId="3" fillId="0" borderId="12" xfId="1" applyNumberFormat="1" applyFont="1" applyBorder="1"/>
    <xf numFmtId="0" fontId="3" fillId="0" borderId="4" xfId="0" applyFont="1" applyBorder="1" applyAlignment="1">
      <alignment horizontal="center"/>
    </xf>
    <xf numFmtId="4" fontId="2" fillId="0" borderId="5" xfId="0" applyNumberFormat="1" applyFont="1" applyFill="1" applyBorder="1"/>
    <xf numFmtId="4" fontId="2" fillId="0" borderId="8" xfId="0" applyNumberFormat="1" applyFont="1" applyBorder="1"/>
    <xf numFmtId="4" fontId="2" fillId="0" borderId="8" xfId="0" applyNumberFormat="1" applyFont="1" applyFill="1" applyBorder="1"/>
    <xf numFmtId="4" fontId="3" fillId="0" borderId="5" xfId="1" applyNumberFormat="1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" fontId="3" fillId="0" borderId="13" xfId="0" applyNumberFormat="1" applyFont="1" applyFill="1" applyBorder="1"/>
    <xf numFmtId="0" fontId="0" fillId="0" borderId="5" xfId="0" applyBorder="1"/>
    <xf numFmtId="0" fontId="0" fillId="0" borderId="6" xfId="0" applyBorder="1"/>
    <xf numFmtId="4" fontId="3" fillId="0" borderId="14" xfId="0" applyNumberFormat="1" applyFont="1" applyFill="1" applyBorder="1"/>
    <xf numFmtId="4" fontId="3" fillId="0" borderId="13" xfId="1" applyNumberFormat="1" applyFont="1" applyBorder="1"/>
    <xf numFmtId="4" fontId="2" fillId="0" borderId="15" xfId="0" applyNumberFormat="1" applyFont="1" applyBorder="1"/>
    <xf numFmtId="0" fontId="2" fillId="0" borderId="5" xfId="0" applyFont="1" applyBorder="1" applyAlignment="1">
      <alignment wrapText="1"/>
    </xf>
    <xf numFmtId="4" fontId="3" fillId="0" borderId="13" xfId="1" applyNumberFormat="1" applyFont="1" applyBorder="1" applyAlignment="1">
      <alignment wrapText="1"/>
    </xf>
    <xf numFmtId="0" fontId="0" fillId="0" borderId="0" xfId="0" applyAlignment="1">
      <alignment wrapText="1"/>
    </xf>
    <xf numFmtId="10" fontId="0" fillId="0" borderId="5" xfId="2" applyNumberFormat="1" applyFont="1" applyBorder="1" applyAlignment="1">
      <alignment horizontal="center"/>
    </xf>
    <xf numFmtId="10" fontId="0" fillId="0" borderId="5" xfId="2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4" fontId="7" fillId="0" borderId="0" xfId="0" applyNumberFormat="1" applyFont="1" applyAlignment="1">
      <alignment horizontal="right" vertical="top" wrapText="1"/>
    </xf>
    <xf numFmtId="4" fontId="0" fillId="0" borderId="0" xfId="0" applyNumberFormat="1"/>
    <xf numFmtId="0" fontId="8" fillId="0" borderId="1" xfId="0" applyFont="1" applyBorder="1" applyAlignment="1">
      <alignment horizontal="center"/>
    </xf>
    <xf numFmtId="4" fontId="3" fillId="0" borderId="16" xfId="0" applyNumberFormat="1" applyFont="1" applyFill="1" applyBorder="1"/>
    <xf numFmtId="4" fontId="3" fillId="0" borderId="17" xfId="1" applyNumberFormat="1" applyFont="1" applyBorder="1"/>
    <xf numFmtId="4" fontId="3" fillId="0" borderId="8" xfId="1" applyNumberFormat="1" applyFont="1" applyBorder="1"/>
    <xf numFmtId="4" fontId="3" fillId="0" borderId="17" xfId="1" applyNumberFormat="1" applyFont="1" applyBorder="1" applyAlignment="1">
      <alignment wrapText="1"/>
    </xf>
    <xf numFmtId="4" fontId="2" fillId="0" borderId="18" xfId="0" applyNumberFormat="1" applyFont="1" applyBorder="1"/>
    <xf numFmtId="4" fontId="3" fillId="0" borderId="19" xfId="1" applyNumberFormat="1" applyFont="1" applyBorder="1"/>
    <xf numFmtId="0" fontId="0" fillId="0" borderId="20" xfId="0" applyBorder="1"/>
    <xf numFmtId="49" fontId="6" fillId="0" borderId="5" xfId="0" applyNumberFormat="1" applyFont="1" applyBorder="1" applyAlignment="1">
      <alignment horizontal="center"/>
    </xf>
    <xf numFmtId="0" fontId="0" fillId="0" borderId="5" xfId="0" applyBorder="1" applyAlignment="1">
      <alignment wrapText="1"/>
    </xf>
    <xf numFmtId="0" fontId="6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Fill="1" applyBorder="1"/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419100</xdr:colOff>
      <xdr:row>6</xdr:row>
      <xdr:rowOff>123825</xdr:rowOff>
    </xdr:to>
    <xdr:pic>
      <xdr:nvPicPr>
        <xdr:cNvPr id="7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</xdr:row>
      <xdr:rowOff>0</xdr:rowOff>
    </xdr:from>
    <xdr:to>
      <xdr:col>6</xdr:col>
      <xdr:colOff>1009650</xdr:colOff>
      <xdr:row>5</xdr:row>
      <xdr:rowOff>171450</xdr:rowOff>
    </xdr:to>
    <xdr:pic>
      <xdr:nvPicPr>
        <xdr:cNvPr id="8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76975" y="190500"/>
          <a:ext cx="19145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42</xdr:row>
      <xdr:rowOff>0</xdr:rowOff>
    </xdr:from>
    <xdr:to>
      <xdr:col>1</xdr:col>
      <xdr:colOff>466725</xdr:colOff>
      <xdr:row>48</xdr:row>
      <xdr:rowOff>104775</xdr:rowOff>
    </xdr:to>
    <xdr:pic>
      <xdr:nvPicPr>
        <xdr:cNvPr id="9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7724775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161925</xdr:colOff>
      <xdr:row>42</xdr:row>
      <xdr:rowOff>142875</xdr:rowOff>
    </xdr:from>
    <xdr:to>
      <xdr:col>6</xdr:col>
      <xdr:colOff>838200</xdr:colOff>
      <xdr:row>47</xdr:row>
      <xdr:rowOff>123825</xdr:rowOff>
    </xdr:to>
    <xdr:pic>
      <xdr:nvPicPr>
        <xdr:cNvPr id="10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05525" y="7867650"/>
          <a:ext cx="19145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</xdr:col>
      <xdr:colOff>504825</xdr:colOff>
      <xdr:row>6</xdr:row>
      <xdr:rowOff>142875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1123950</xdr:colOff>
      <xdr:row>0</xdr:row>
      <xdr:rowOff>85725</xdr:rowOff>
    </xdr:from>
    <xdr:to>
      <xdr:col>8</xdr:col>
      <xdr:colOff>742950</xdr:colOff>
      <xdr:row>5</xdr:row>
      <xdr:rowOff>66675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85725"/>
          <a:ext cx="19145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K56"/>
  <sheetViews>
    <sheetView workbookViewId="0">
      <selection activeCell="A54" sqref="A1:G54"/>
    </sheetView>
  </sheetViews>
  <sheetFormatPr baseColWidth="10" defaultRowHeight="1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29.85546875" customWidth="1"/>
    <col min="6" max="6" width="18.5703125" customWidth="1"/>
    <col min="7" max="7" width="16.42578125" customWidth="1"/>
    <col min="11" max="11" width="12.7109375" bestFit="1" customWidth="1"/>
  </cols>
  <sheetData>
    <row r="3" spans="1:11" ht="23.25">
      <c r="A3" s="54" t="s">
        <v>70</v>
      </c>
      <c r="B3" s="54"/>
      <c r="C3" s="54"/>
      <c r="D3" s="54"/>
      <c r="E3" s="54"/>
      <c r="F3" s="54"/>
    </row>
    <row r="4" spans="1:11" ht="18.75">
      <c r="A4" s="55" t="s">
        <v>5</v>
      </c>
      <c r="B4" s="55"/>
      <c r="C4" s="55"/>
      <c r="D4" s="55"/>
      <c r="E4" s="55"/>
      <c r="F4" s="55"/>
    </row>
    <row r="5" spans="1:11" ht="18.75">
      <c r="A5" s="55" t="s">
        <v>56</v>
      </c>
      <c r="B5" s="55"/>
      <c r="C5" s="55"/>
      <c r="D5" s="55"/>
      <c r="E5" s="55"/>
      <c r="F5" s="55"/>
    </row>
    <row r="6" spans="1:11">
      <c r="A6" s="11"/>
      <c r="B6" s="11"/>
      <c r="C6" s="11"/>
      <c r="D6" s="11"/>
      <c r="E6" s="11"/>
      <c r="F6" s="11"/>
    </row>
    <row r="7" spans="1:11">
      <c r="A7" s="11"/>
      <c r="B7" s="11"/>
      <c r="C7" s="11"/>
      <c r="D7" s="11"/>
      <c r="E7" s="11"/>
      <c r="F7" s="11"/>
    </row>
    <row r="8" spans="1:11" ht="15.75" thickBot="1">
      <c r="A8" s="1"/>
      <c r="B8" s="1"/>
      <c r="C8" s="1"/>
      <c r="D8" s="1"/>
      <c r="E8" s="1"/>
      <c r="F8" s="1"/>
    </row>
    <row r="9" spans="1:11" ht="15.75" thickBot="1">
      <c r="A9" s="2" t="s">
        <v>0</v>
      </c>
      <c r="B9" s="59" t="s">
        <v>4</v>
      </c>
      <c r="C9" s="60"/>
      <c r="D9" s="60"/>
      <c r="E9" s="61"/>
      <c r="F9" s="15" t="s">
        <v>57</v>
      </c>
      <c r="G9" s="36" t="s">
        <v>58</v>
      </c>
    </row>
    <row r="10" spans="1:11">
      <c r="A10" s="3"/>
      <c r="B10" s="4"/>
      <c r="C10" s="5"/>
      <c r="D10" s="5"/>
      <c r="E10" s="6"/>
      <c r="F10" s="17"/>
      <c r="G10" s="17"/>
    </row>
    <row r="11" spans="1:11">
      <c r="A11" s="24">
        <v>411</v>
      </c>
      <c r="B11" s="13" t="s">
        <v>6</v>
      </c>
      <c r="C11" s="5"/>
      <c r="D11" s="5"/>
      <c r="E11" s="6"/>
      <c r="F11" s="17"/>
      <c r="G11" s="17"/>
    </row>
    <row r="12" spans="1:11">
      <c r="A12" s="12">
        <v>4112</v>
      </c>
      <c r="B12" s="4" t="s">
        <v>7</v>
      </c>
      <c r="C12" s="5"/>
      <c r="D12" s="5"/>
      <c r="E12" s="6"/>
      <c r="F12" s="17">
        <v>2661992.41</v>
      </c>
      <c r="G12" s="17">
        <v>16221441.27</v>
      </c>
      <c r="K12" s="39"/>
    </row>
    <row r="13" spans="1:11">
      <c r="A13" s="12">
        <v>4117</v>
      </c>
      <c r="B13" s="4" t="s">
        <v>8</v>
      </c>
      <c r="C13" s="5"/>
      <c r="D13" s="5"/>
      <c r="E13" s="6"/>
      <c r="F13" s="17">
        <v>344773.07</v>
      </c>
      <c r="G13" s="17">
        <v>1736666.19</v>
      </c>
      <c r="K13" s="39"/>
    </row>
    <row r="14" spans="1:11">
      <c r="A14" s="12">
        <v>4119</v>
      </c>
      <c r="B14" s="4" t="s">
        <v>9</v>
      </c>
      <c r="C14" s="5"/>
      <c r="D14" s="5"/>
      <c r="E14" s="6"/>
      <c r="F14" s="17">
        <v>133010</v>
      </c>
      <c r="G14" s="17">
        <v>315532.67</v>
      </c>
      <c r="K14" s="39"/>
    </row>
    <row r="15" spans="1:11" ht="15.75" thickBot="1">
      <c r="A15" s="3"/>
      <c r="B15" s="56" t="s">
        <v>59</v>
      </c>
      <c r="C15" s="57"/>
      <c r="D15" s="57"/>
      <c r="E15" s="58"/>
      <c r="F15" s="25">
        <f>SUM(F12:F14)</f>
        <v>3139775.48</v>
      </c>
      <c r="G15" s="25">
        <f>SUM(G12:G14)</f>
        <v>18273640.130000003</v>
      </c>
      <c r="K15" s="39"/>
    </row>
    <row r="16" spans="1:11">
      <c r="A16" s="3"/>
      <c r="B16" s="4"/>
      <c r="C16" s="5"/>
      <c r="D16" s="5"/>
      <c r="E16" s="6"/>
      <c r="F16" s="18"/>
      <c r="G16" s="18"/>
      <c r="K16" s="39"/>
    </row>
    <row r="17" spans="1:11">
      <c r="A17" s="24">
        <v>414</v>
      </c>
      <c r="B17" s="13" t="s">
        <v>72</v>
      </c>
      <c r="C17" s="5"/>
      <c r="D17" s="5"/>
      <c r="E17" s="6"/>
      <c r="F17" s="17"/>
      <c r="G17" s="17"/>
      <c r="K17" s="39"/>
    </row>
    <row r="18" spans="1:11">
      <c r="A18" s="12">
        <v>4131</v>
      </c>
      <c r="B18" s="4" t="s">
        <v>73</v>
      </c>
      <c r="C18" s="5"/>
      <c r="D18" s="5"/>
      <c r="E18" s="6"/>
      <c r="F18" s="17">
        <v>4500</v>
      </c>
      <c r="G18" s="17">
        <v>8500</v>
      </c>
      <c r="K18" s="39"/>
    </row>
    <row r="19" spans="1:11" ht="15.75" thickBot="1">
      <c r="A19" s="3"/>
      <c r="B19" s="56" t="s">
        <v>59</v>
      </c>
      <c r="C19" s="57"/>
      <c r="D19" s="57"/>
      <c r="E19" s="58"/>
      <c r="F19" s="25">
        <f>SUM(F18:F18)</f>
        <v>4500</v>
      </c>
      <c r="G19" s="25">
        <f>SUM(G18)</f>
        <v>8500</v>
      </c>
      <c r="K19" s="39"/>
    </row>
    <row r="20" spans="1:11">
      <c r="A20" s="3"/>
      <c r="B20" s="51"/>
      <c r="C20" s="52"/>
      <c r="D20" s="52"/>
      <c r="E20" s="53"/>
      <c r="F20" s="65"/>
      <c r="G20" s="65"/>
      <c r="K20" s="39"/>
    </row>
    <row r="21" spans="1:11">
      <c r="A21" s="24">
        <v>414</v>
      </c>
      <c r="B21" s="13" t="s">
        <v>10</v>
      </c>
      <c r="C21" s="5"/>
      <c r="D21" s="5"/>
      <c r="E21" s="6"/>
      <c r="F21" s="17"/>
      <c r="G21" s="17"/>
      <c r="K21" s="39"/>
    </row>
    <row r="22" spans="1:11">
      <c r="A22" s="12">
        <v>4143</v>
      </c>
      <c r="B22" s="4" t="s">
        <v>11</v>
      </c>
      <c r="C22" s="5"/>
      <c r="D22" s="5"/>
      <c r="E22" s="6"/>
      <c r="F22" s="17">
        <v>5848765.5199999996</v>
      </c>
      <c r="G22" s="17">
        <v>7334322.9500000002</v>
      </c>
      <c r="K22" s="39"/>
    </row>
    <row r="23" spans="1:11">
      <c r="A23" s="12">
        <v>4149</v>
      </c>
      <c r="B23" s="4" t="s">
        <v>12</v>
      </c>
      <c r="C23" s="5"/>
      <c r="D23" s="5"/>
      <c r="E23" s="6"/>
      <c r="F23" s="17">
        <v>640670.49</v>
      </c>
      <c r="G23" s="17">
        <v>3775818.74</v>
      </c>
      <c r="K23" s="39"/>
    </row>
    <row r="24" spans="1:11" ht="15.75" thickBot="1">
      <c r="A24" s="3"/>
      <c r="B24" s="56" t="s">
        <v>59</v>
      </c>
      <c r="C24" s="57"/>
      <c r="D24" s="57"/>
      <c r="E24" s="58"/>
      <c r="F24" s="25">
        <f>SUM(F22:F23)</f>
        <v>6489436.0099999998</v>
      </c>
      <c r="G24" s="25">
        <f>SUM(G22:G23)</f>
        <v>11110141.690000001</v>
      </c>
      <c r="K24" s="39"/>
    </row>
    <row r="25" spans="1:11">
      <c r="A25" s="3"/>
      <c r="B25" s="4"/>
      <c r="C25" s="5"/>
      <c r="D25" s="5"/>
      <c r="E25" s="6"/>
      <c r="F25" s="18"/>
      <c r="G25" s="18"/>
      <c r="K25" s="39"/>
    </row>
    <row r="26" spans="1:11">
      <c r="A26" s="24">
        <v>415</v>
      </c>
      <c r="B26" s="13" t="s">
        <v>13</v>
      </c>
      <c r="C26" s="5"/>
      <c r="D26" s="5"/>
      <c r="E26" s="6"/>
      <c r="F26" s="17"/>
      <c r="G26" s="17"/>
      <c r="K26" s="39"/>
    </row>
    <row r="27" spans="1:11">
      <c r="A27" s="12">
        <v>4151</v>
      </c>
      <c r="B27" s="4" t="s">
        <v>14</v>
      </c>
      <c r="C27" s="5"/>
      <c r="D27" s="5"/>
      <c r="E27" s="6"/>
      <c r="F27" s="17"/>
      <c r="G27" s="17"/>
      <c r="K27" s="39"/>
    </row>
    <row r="28" spans="1:11">
      <c r="A28" s="12"/>
      <c r="B28" s="4" t="s">
        <v>15</v>
      </c>
      <c r="C28" s="5"/>
      <c r="D28" s="5"/>
      <c r="E28" s="6"/>
      <c r="F28" s="17">
        <v>13817.21</v>
      </c>
      <c r="G28" s="17">
        <v>17635.810000000001</v>
      </c>
      <c r="K28" s="39"/>
    </row>
    <row r="29" spans="1:11" ht="15.75" thickBot="1">
      <c r="A29" s="3"/>
      <c r="B29" s="56" t="s">
        <v>59</v>
      </c>
      <c r="C29" s="57"/>
      <c r="D29" s="57"/>
      <c r="E29" s="58"/>
      <c r="F29" s="25">
        <f>SUM(F27:F28)</f>
        <v>13817.21</v>
      </c>
      <c r="G29" s="25">
        <f>SUM(G28)</f>
        <v>17635.810000000001</v>
      </c>
      <c r="K29" s="39"/>
    </row>
    <row r="30" spans="1:11">
      <c r="A30" s="3"/>
      <c r="B30" s="4"/>
      <c r="C30" s="5"/>
      <c r="D30" s="5"/>
      <c r="E30" s="6"/>
      <c r="F30" s="18"/>
      <c r="G30" s="18"/>
      <c r="K30" s="39"/>
    </row>
    <row r="31" spans="1:11">
      <c r="A31" s="24">
        <v>416</v>
      </c>
      <c r="B31" s="13" t="s">
        <v>16</v>
      </c>
      <c r="C31" s="5"/>
      <c r="D31" s="5"/>
      <c r="E31" s="6"/>
      <c r="F31" s="17"/>
      <c r="G31" s="17"/>
      <c r="K31" s="39"/>
    </row>
    <row r="32" spans="1:11">
      <c r="A32" s="12">
        <v>4169</v>
      </c>
      <c r="B32" s="4" t="s">
        <v>17</v>
      </c>
      <c r="C32" s="5"/>
      <c r="D32" s="5"/>
      <c r="E32" s="6"/>
      <c r="F32" s="17">
        <v>9519678.2200000007</v>
      </c>
      <c r="G32" s="17">
        <v>18879415.539999999</v>
      </c>
      <c r="K32" s="39"/>
    </row>
    <row r="33" spans="1:11" ht="15.75" thickBot="1">
      <c r="A33" s="3"/>
      <c r="B33" s="56" t="s">
        <v>59</v>
      </c>
      <c r="C33" s="57"/>
      <c r="D33" s="57"/>
      <c r="E33" s="58"/>
      <c r="F33" s="25">
        <f>SUM(F32:F32)</f>
        <v>9519678.2200000007</v>
      </c>
      <c r="G33" s="25">
        <f>SUM(G32)</f>
        <v>18879415.539999999</v>
      </c>
      <c r="K33" s="39"/>
    </row>
    <row r="34" spans="1:11">
      <c r="A34" s="3"/>
      <c r="B34" s="4"/>
      <c r="C34" s="5"/>
      <c r="D34" s="5"/>
      <c r="E34" s="6"/>
      <c r="F34" s="18"/>
      <c r="G34" s="18"/>
      <c r="K34" s="39"/>
    </row>
    <row r="35" spans="1:11">
      <c r="A35" s="24">
        <v>421</v>
      </c>
      <c r="B35" s="13" t="s">
        <v>18</v>
      </c>
      <c r="C35" s="5"/>
      <c r="D35" s="5"/>
      <c r="E35" s="6"/>
      <c r="F35" s="18"/>
      <c r="G35" s="18"/>
      <c r="K35" s="39"/>
    </row>
    <row r="36" spans="1:11">
      <c r="A36" s="12">
        <v>4211</v>
      </c>
      <c r="B36" s="4" t="s">
        <v>19</v>
      </c>
      <c r="C36" s="5"/>
      <c r="D36" s="5"/>
      <c r="E36" s="6"/>
      <c r="F36" s="18">
        <v>26030090.91</v>
      </c>
      <c r="G36" s="18">
        <v>79662812.730000004</v>
      </c>
      <c r="K36" s="39"/>
    </row>
    <row r="37" spans="1:11" ht="15.75" thickBot="1">
      <c r="A37" s="3"/>
      <c r="B37" s="56" t="s">
        <v>59</v>
      </c>
      <c r="C37" s="57"/>
      <c r="D37" s="57"/>
      <c r="E37" s="58"/>
      <c r="F37" s="25">
        <f>SUM(F36:F36)</f>
        <v>26030090.91</v>
      </c>
      <c r="G37" s="25">
        <f>SUM(G36)</f>
        <v>79662812.730000004</v>
      </c>
      <c r="K37" s="39"/>
    </row>
    <row r="38" spans="1:11">
      <c r="A38" s="3"/>
      <c r="B38" s="4"/>
      <c r="C38" s="5"/>
      <c r="D38" s="5"/>
      <c r="E38" s="6"/>
      <c r="F38" s="17"/>
      <c r="G38" s="17"/>
    </row>
    <row r="39" spans="1:11" ht="15.75" thickBot="1">
      <c r="A39" s="3"/>
      <c r="B39" s="56" t="s">
        <v>60</v>
      </c>
      <c r="C39" s="57"/>
      <c r="D39" s="57"/>
      <c r="E39" s="58"/>
      <c r="F39" s="14">
        <f>+F15+F24+F29+F33+F37+F19</f>
        <v>45197297.829999998</v>
      </c>
      <c r="G39" s="14">
        <f>+G15+G24+G29+G33+G37+G19</f>
        <v>127952145.90000001</v>
      </c>
    </row>
    <row r="40" spans="1:11" ht="16.5" thickTop="1" thickBot="1">
      <c r="A40" s="7"/>
      <c r="B40" s="8"/>
      <c r="C40" s="9" t="s">
        <v>2</v>
      </c>
      <c r="D40" s="9"/>
      <c r="E40" s="10"/>
      <c r="F40" s="7"/>
      <c r="G40" s="7"/>
    </row>
    <row r="45" spans="1:11" ht="23.25">
      <c r="A45" s="54" t="s">
        <v>70</v>
      </c>
      <c r="B45" s="54"/>
      <c r="C45" s="54"/>
      <c r="D45" s="54"/>
      <c r="E45" s="54"/>
      <c r="F45" s="54"/>
    </row>
    <row r="46" spans="1:11" ht="18.75">
      <c r="A46" s="55" t="s">
        <v>54</v>
      </c>
      <c r="B46" s="55"/>
      <c r="C46" s="55"/>
      <c r="D46" s="55"/>
      <c r="E46" s="55"/>
      <c r="F46" s="55"/>
    </row>
    <row r="47" spans="1:11" ht="18.75">
      <c r="A47" s="55" t="s">
        <v>56</v>
      </c>
      <c r="B47" s="55"/>
      <c r="C47" s="55"/>
      <c r="D47" s="55"/>
      <c r="E47" s="55"/>
      <c r="F47" s="55"/>
    </row>
    <row r="48" spans="1:11">
      <c r="A48" s="11"/>
      <c r="B48" s="11"/>
      <c r="C48" s="11"/>
      <c r="D48" s="11"/>
      <c r="E48" s="11"/>
      <c r="F48" s="11"/>
    </row>
    <row r="49" spans="1:7">
      <c r="A49" s="11"/>
      <c r="B49" s="11"/>
      <c r="C49" s="11"/>
      <c r="D49" s="11"/>
      <c r="E49" s="11"/>
      <c r="F49" s="11"/>
    </row>
    <row r="51" spans="1:7">
      <c r="A51" s="37" t="s">
        <v>71</v>
      </c>
    </row>
    <row r="52" spans="1:7">
      <c r="A52" s="37" t="s">
        <v>55</v>
      </c>
    </row>
    <row r="54" spans="1:7">
      <c r="F54" s="38"/>
      <c r="G54" s="38"/>
    </row>
    <row r="56" spans="1:7">
      <c r="F56" s="39"/>
      <c r="G56" s="39"/>
    </row>
  </sheetData>
  <mergeCells count="14">
    <mergeCell ref="B24:E24"/>
    <mergeCell ref="B29:E29"/>
    <mergeCell ref="B33:E33"/>
    <mergeCell ref="B15:E15"/>
    <mergeCell ref="A3:F3"/>
    <mergeCell ref="A4:F4"/>
    <mergeCell ref="A5:F5"/>
    <mergeCell ref="B9:E9"/>
    <mergeCell ref="B19:E19"/>
    <mergeCell ref="A45:F45"/>
    <mergeCell ref="A46:F46"/>
    <mergeCell ref="A47:F47"/>
    <mergeCell ref="B37:E37"/>
    <mergeCell ref="B39:E39"/>
  </mergeCells>
  <pageMargins left="0.70866141732283472" right="0.70866141732283472" top="0.74803149606299213" bottom="0.74803149606299213" header="0.31496062992125984" footer="0.31496062992125984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N73"/>
  <sheetViews>
    <sheetView tabSelected="1" topLeftCell="C67" workbookViewId="0">
      <selection activeCell="H82" sqref="H82"/>
    </sheetView>
  </sheetViews>
  <sheetFormatPr baseColWidth="10" defaultRowHeight="1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33.85546875" customWidth="1"/>
    <col min="6" max="6" width="18.5703125" customWidth="1"/>
    <col min="7" max="7" width="9.85546875" customWidth="1"/>
    <col min="8" max="8" width="6" customWidth="1"/>
    <col min="9" max="9" width="13.140625" customWidth="1"/>
    <col min="11" max="11" width="7.42578125" customWidth="1"/>
    <col min="14" max="14" width="14.42578125" customWidth="1"/>
  </cols>
  <sheetData>
    <row r="3" spans="1:14" ht="23.25">
      <c r="A3" s="54" t="s">
        <v>70</v>
      </c>
      <c r="B3" s="54"/>
      <c r="C3" s="54"/>
      <c r="D3" s="54"/>
      <c r="E3" s="54"/>
      <c r="F3" s="54"/>
      <c r="G3" s="54"/>
      <c r="H3" s="54"/>
    </row>
    <row r="4" spans="1:14" ht="18.75">
      <c r="A4" s="55" t="s">
        <v>20</v>
      </c>
      <c r="B4" s="55"/>
      <c r="C4" s="55"/>
      <c r="D4" s="55"/>
      <c r="E4" s="55"/>
      <c r="F4" s="55"/>
      <c r="G4" s="55"/>
      <c r="H4" s="55"/>
    </row>
    <row r="5" spans="1:14" ht="18.75">
      <c r="A5" s="55" t="s">
        <v>56</v>
      </c>
      <c r="B5" s="55"/>
      <c r="C5" s="55"/>
      <c r="D5" s="55"/>
      <c r="E5" s="55"/>
      <c r="F5" s="55"/>
      <c r="G5" s="55"/>
      <c r="H5" s="55"/>
    </row>
    <row r="6" spans="1:14">
      <c r="A6" s="11"/>
      <c r="B6" s="11"/>
      <c r="C6" s="11"/>
      <c r="D6" s="11"/>
      <c r="E6" s="11"/>
      <c r="F6" s="11"/>
    </row>
    <row r="7" spans="1:14" ht="15.75" thickBot="1">
      <c r="A7" s="1"/>
      <c r="B7" s="1"/>
      <c r="C7" s="1"/>
      <c r="D7" s="1"/>
      <c r="E7" s="1"/>
      <c r="F7" s="1"/>
    </row>
    <row r="8" spans="1:14" ht="15.75" thickBot="1">
      <c r="A8" s="2" t="s">
        <v>0</v>
      </c>
      <c r="B8" s="59" t="s">
        <v>4</v>
      </c>
      <c r="C8" s="60"/>
      <c r="D8" s="60"/>
      <c r="E8" s="61"/>
      <c r="F8" s="23" t="s">
        <v>1</v>
      </c>
      <c r="G8" s="40" t="s">
        <v>21</v>
      </c>
      <c r="H8" s="50" t="s">
        <v>61</v>
      </c>
      <c r="I8" s="36" t="s">
        <v>1</v>
      </c>
      <c r="J8" s="40" t="s">
        <v>21</v>
      </c>
      <c r="K8" s="50" t="s">
        <v>61</v>
      </c>
    </row>
    <row r="9" spans="1:14">
      <c r="A9" s="3"/>
      <c r="B9" s="4"/>
      <c r="C9" s="5"/>
      <c r="D9" s="5"/>
      <c r="E9" s="6"/>
      <c r="F9" s="17"/>
      <c r="G9" s="26"/>
      <c r="H9" s="47"/>
      <c r="I9" s="17"/>
      <c r="J9" s="26"/>
      <c r="K9" s="47"/>
    </row>
    <row r="10" spans="1:14">
      <c r="A10" s="24">
        <v>5</v>
      </c>
      <c r="B10" s="13" t="s">
        <v>50</v>
      </c>
      <c r="C10" s="5"/>
      <c r="D10" s="5"/>
      <c r="E10" s="6"/>
      <c r="F10" s="17"/>
      <c r="G10" s="26"/>
      <c r="H10" s="26"/>
      <c r="I10" s="17"/>
      <c r="J10" s="26"/>
      <c r="K10" s="26"/>
    </row>
    <row r="11" spans="1:14">
      <c r="A11" s="24">
        <v>51</v>
      </c>
      <c r="B11" s="13" t="s">
        <v>22</v>
      </c>
      <c r="C11" s="5"/>
      <c r="D11" s="5"/>
      <c r="E11" s="6"/>
      <c r="F11" s="17"/>
      <c r="G11" s="26"/>
      <c r="H11" s="26"/>
      <c r="I11" s="17"/>
      <c r="J11" s="26"/>
      <c r="K11" s="26"/>
    </row>
    <row r="12" spans="1:14">
      <c r="A12" s="24">
        <v>511</v>
      </c>
      <c r="B12" s="13" t="s">
        <v>23</v>
      </c>
      <c r="C12" s="5"/>
      <c r="D12" s="5"/>
      <c r="E12" s="6"/>
      <c r="F12" s="17"/>
      <c r="G12" s="26"/>
      <c r="H12" s="26"/>
      <c r="I12" s="17"/>
      <c r="J12" s="26"/>
      <c r="K12" s="26"/>
    </row>
    <row r="13" spans="1:14">
      <c r="A13" s="12">
        <v>5111</v>
      </c>
      <c r="B13" s="4" t="s">
        <v>26</v>
      </c>
      <c r="C13" s="5"/>
      <c r="D13" s="5"/>
      <c r="E13" s="6"/>
      <c r="F13" s="17">
        <v>12579234</v>
      </c>
      <c r="G13" s="34">
        <f>+F13/F65</f>
        <v>0.50485610302083972</v>
      </c>
      <c r="H13" s="48" t="s">
        <v>3</v>
      </c>
      <c r="I13" s="17">
        <v>35354072</v>
      </c>
      <c r="J13" s="34">
        <f>+I13/I65</f>
        <v>0.49576182215981612</v>
      </c>
      <c r="K13" s="48" t="s">
        <v>3</v>
      </c>
      <c r="N13" s="39"/>
    </row>
    <row r="14" spans="1:14">
      <c r="A14" s="12">
        <v>5113</v>
      </c>
      <c r="B14" s="4" t="s">
        <v>27</v>
      </c>
      <c r="C14" s="5"/>
      <c r="D14" s="5"/>
      <c r="E14" s="6"/>
      <c r="F14" s="17">
        <v>5000</v>
      </c>
      <c r="G14" s="34">
        <f>+F14/F65</f>
        <v>2.0067044742980364E-4</v>
      </c>
      <c r="H14" s="26"/>
      <c r="I14" s="17">
        <v>7100</v>
      </c>
      <c r="J14" s="34">
        <f>+I14/I65</f>
        <v>9.9561627224572442E-5</v>
      </c>
      <c r="K14" s="26"/>
      <c r="N14" s="39"/>
    </row>
    <row r="15" spans="1:14">
      <c r="A15" s="12">
        <v>5114</v>
      </c>
      <c r="B15" s="4" t="s">
        <v>28</v>
      </c>
      <c r="C15" s="5"/>
      <c r="D15" s="5"/>
      <c r="E15" s="6"/>
      <c r="F15" s="17">
        <v>0</v>
      </c>
      <c r="G15" s="34">
        <f>+F15/F65</f>
        <v>0</v>
      </c>
      <c r="H15" s="26"/>
      <c r="I15" s="17">
        <v>0</v>
      </c>
      <c r="J15" s="34">
        <f>+I15/I65</f>
        <v>0</v>
      </c>
      <c r="K15" s="26"/>
      <c r="N15" s="39"/>
    </row>
    <row r="16" spans="1:14">
      <c r="A16" s="12">
        <v>5115</v>
      </c>
      <c r="B16" s="4" t="s">
        <v>29</v>
      </c>
      <c r="C16" s="5"/>
      <c r="D16" s="5"/>
      <c r="E16" s="6"/>
      <c r="F16" s="17">
        <v>347576.12</v>
      </c>
      <c r="G16" s="34">
        <f>+F16/F65</f>
        <v>1.3949651103263025E-2</v>
      </c>
      <c r="H16" s="26"/>
      <c r="I16" s="17">
        <v>728462.25</v>
      </c>
      <c r="J16" s="34">
        <f>+I16/I65</f>
        <v>1.0215054504461028E-2</v>
      </c>
      <c r="K16" s="26"/>
      <c r="N16" s="39"/>
    </row>
    <row r="17" spans="1:14">
      <c r="A17" s="3"/>
      <c r="B17" s="56" t="s">
        <v>62</v>
      </c>
      <c r="C17" s="57"/>
      <c r="D17" s="57"/>
      <c r="E17" s="58"/>
      <c r="F17" s="28">
        <f>SUM(F13:F16)</f>
        <v>12931810.119999999</v>
      </c>
      <c r="G17" s="34"/>
      <c r="H17" s="26"/>
      <c r="I17" s="41">
        <f>SUM(I13:I16)</f>
        <v>36089634.25</v>
      </c>
      <c r="J17" s="34"/>
      <c r="K17" s="26"/>
      <c r="N17" s="39"/>
    </row>
    <row r="18" spans="1:14">
      <c r="A18" s="3"/>
      <c r="B18" s="4"/>
      <c r="C18" s="5"/>
      <c r="D18" s="5"/>
      <c r="E18" s="6"/>
      <c r="F18" s="18"/>
      <c r="G18" s="34"/>
      <c r="H18" s="26"/>
      <c r="I18" s="18" t="s">
        <v>67</v>
      </c>
      <c r="J18" s="34"/>
      <c r="K18" s="26"/>
      <c r="N18" s="39"/>
    </row>
    <row r="19" spans="1:14">
      <c r="A19" s="24">
        <v>512</v>
      </c>
      <c r="B19" s="13" t="s">
        <v>24</v>
      </c>
      <c r="C19" s="5"/>
      <c r="D19" s="5"/>
      <c r="E19" s="6"/>
      <c r="F19" s="17"/>
      <c r="G19" s="34"/>
      <c r="H19" s="26"/>
      <c r="I19" s="17" t="s">
        <v>67</v>
      </c>
      <c r="J19" s="34"/>
      <c r="K19" s="26"/>
      <c r="N19" s="39"/>
    </row>
    <row r="20" spans="1:14">
      <c r="A20" s="12">
        <v>5121</v>
      </c>
      <c r="B20" s="4" t="s">
        <v>30</v>
      </c>
      <c r="C20" s="5"/>
      <c r="D20" s="5"/>
      <c r="E20" s="6"/>
      <c r="F20" s="17">
        <v>140966.73000000001</v>
      </c>
      <c r="G20" s="34">
        <f>+F20/F65</f>
        <v>5.6575713563632654E-3</v>
      </c>
      <c r="H20" s="26"/>
      <c r="I20" s="17">
        <v>525351.63</v>
      </c>
      <c r="J20" s="34">
        <f>+I20/I65</f>
        <v>7.3668821335044384E-3</v>
      </c>
      <c r="K20" s="26"/>
      <c r="N20" s="39"/>
    </row>
    <row r="21" spans="1:14">
      <c r="A21" s="12">
        <v>5122</v>
      </c>
      <c r="B21" s="4" t="s">
        <v>31</v>
      </c>
      <c r="C21" s="5"/>
      <c r="D21" s="5"/>
      <c r="E21" s="6"/>
      <c r="F21" s="17">
        <v>263715.96000000002</v>
      </c>
      <c r="G21" s="34">
        <f>+F21/F65</f>
        <v>1.0583999937516041E-2</v>
      </c>
      <c r="H21" s="26"/>
      <c r="I21" s="17">
        <v>798873.67</v>
      </c>
      <c r="J21" s="34">
        <f>+I21/I65</f>
        <v>1.120241725803748E-2</v>
      </c>
      <c r="K21" s="26"/>
      <c r="N21" s="39"/>
    </row>
    <row r="22" spans="1:14">
      <c r="A22" s="12">
        <v>5124</v>
      </c>
      <c r="B22" s="4" t="s">
        <v>32</v>
      </c>
      <c r="C22" s="5"/>
      <c r="D22" s="5"/>
      <c r="E22" s="6"/>
      <c r="F22" s="17">
        <v>1793135.09</v>
      </c>
      <c r="G22" s="34">
        <f>+F22/F65</f>
        <v>7.1965844162476256E-2</v>
      </c>
      <c r="H22" s="26"/>
      <c r="I22" s="17">
        <v>4220475.6100000003</v>
      </c>
      <c r="J22" s="34">
        <f>+I22/I65</f>
        <v>5.9182735125805637E-2</v>
      </c>
      <c r="K22" s="26"/>
      <c r="N22" s="39"/>
    </row>
    <row r="23" spans="1:14">
      <c r="A23" s="12">
        <v>5125</v>
      </c>
      <c r="B23" s="4" t="s">
        <v>33</v>
      </c>
      <c r="C23" s="5"/>
      <c r="D23" s="5"/>
      <c r="E23" s="6"/>
      <c r="F23" s="17">
        <v>4404.8599999999997</v>
      </c>
      <c r="G23" s="34">
        <f>+F23/F65</f>
        <v>1.7678504541312895E-4</v>
      </c>
      <c r="H23" s="26"/>
      <c r="I23" s="17">
        <v>8625.36</v>
      </c>
      <c r="J23" s="34">
        <f>+I23/I65</f>
        <v>1.20951391126442E-4</v>
      </c>
      <c r="K23" s="26"/>
      <c r="N23" s="39"/>
    </row>
    <row r="24" spans="1:14">
      <c r="A24" s="12">
        <v>5126</v>
      </c>
      <c r="B24" s="4" t="s">
        <v>34</v>
      </c>
      <c r="C24" s="5"/>
      <c r="D24" s="5"/>
      <c r="E24" s="6"/>
      <c r="F24" s="17">
        <v>1721220.24</v>
      </c>
      <c r="G24" s="34">
        <f>+F24/F65</f>
        <v>6.9079607137206803E-2</v>
      </c>
      <c r="H24" s="26"/>
      <c r="I24" s="17">
        <v>4141309.87</v>
      </c>
      <c r="J24" s="34">
        <f>+I24/I65</f>
        <v>5.8072612605405999E-2</v>
      </c>
      <c r="K24" s="26"/>
      <c r="N24" s="39"/>
    </row>
    <row r="25" spans="1:14">
      <c r="A25" s="12">
        <v>5127</v>
      </c>
      <c r="B25" s="4" t="s">
        <v>35</v>
      </c>
      <c r="C25" s="5"/>
      <c r="D25" s="5"/>
      <c r="E25" s="6"/>
      <c r="F25" s="17">
        <v>39705</v>
      </c>
      <c r="G25" s="34">
        <f>+F25/F65</f>
        <v>1.5935240230400707E-3</v>
      </c>
      <c r="H25" s="26"/>
      <c r="I25" s="17">
        <v>110031.69</v>
      </c>
      <c r="J25" s="34">
        <f>+I25/I65</f>
        <v>1.5429484651647487E-3</v>
      </c>
      <c r="K25" s="26"/>
      <c r="N25" s="39"/>
    </row>
    <row r="26" spans="1:14">
      <c r="A26" s="12">
        <v>5128</v>
      </c>
      <c r="B26" s="4" t="s">
        <v>37</v>
      </c>
      <c r="C26" s="5"/>
      <c r="D26" s="5"/>
      <c r="E26" s="6"/>
      <c r="F26" s="17">
        <v>0</v>
      </c>
      <c r="G26" s="34">
        <f>+F26/F65</f>
        <v>0</v>
      </c>
      <c r="H26" s="26"/>
      <c r="I26" s="17">
        <v>0</v>
      </c>
      <c r="J26" s="34">
        <f>+I26/I65</f>
        <v>0</v>
      </c>
      <c r="K26" s="26"/>
      <c r="N26" s="39"/>
    </row>
    <row r="27" spans="1:14">
      <c r="A27" s="12">
        <v>5129</v>
      </c>
      <c r="B27" s="4" t="s">
        <v>36</v>
      </c>
      <c r="C27" s="5"/>
      <c r="D27" s="5"/>
      <c r="E27" s="6"/>
      <c r="F27" s="17">
        <v>55372.69</v>
      </c>
      <c r="G27" s="34">
        <f>+F27/F65</f>
        <v>2.222332495538363E-3</v>
      </c>
      <c r="H27" s="26"/>
      <c r="I27" s="17">
        <v>136450.4</v>
      </c>
      <c r="J27" s="34">
        <f>+I27/I65</f>
        <v>1.9134118111892675E-3</v>
      </c>
      <c r="K27" s="26"/>
      <c r="N27" s="39"/>
    </row>
    <row r="28" spans="1:14">
      <c r="A28" s="3"/>
      <c r="B28" s="56" t="s">
        <v>62</v>
      </c>
      <c r="C28" s="57"/>
      <c r="D28" s="57"/>
      <c r="E28" s="58"/>
      <c r="F28" s="28">
        <f>SUM(F20:F27)</f>
        <v>4018520.57</v>
      </c>
      <c r="G28" s="34"/>
      <c r="H28" s="26"/>
      <c r="I28" s="41">
        <f>SUM(I20:I27)</f>
        <v>9941118.2300000004</v>
      </c>
      <c r="J28" s="34"/>
      <c r="K28" s="26"/>
      <c r="N28" s="39"/>
    </row>
    <row r="29" spans="1:14">
      <c r="A29" s="3"/>
      <c r="B29" s="4"/>
      <c r="C29" s="5"/>
      <c r="D29" s="5"/>
      <c r="E29" s="6"/>
      <c r="F29" s="18"/>
      <c r="G29" s="34"/>
      <c r="H29" s="26"/>
      <c r="I29" s="18" t="s">
        <v>67</v>
      </c>
      <c r="J29" s="34"/>
      <c r="K29" s="26"/>
      <c r="N29" s="39"/>
    </row>
    <row r="30" spans="1:14">
      <c r="A30" s="24">
        <v>513</v>
      </c>
      <c r="B30" s="13" t="s">
        <v>25</v>
      </c>
      <c r="C30" s="5"/>
      <c r="D30" s="5"/>
      <c r="E30" s="6"/>
      <c r="F30" s="17"/>
      <c r="G30" s="34"/>
      <c r="H30" s="26"/>
      <c r="I30" s="17" t="s">
        <v>67</v>
      </c>
      <c r="J30" s="34"/>
      <c r="K30" s="26"/>
      <c r="N30" s="39"/>
    </row>
    <row r="31" spans="1:14">
      <c r="A31" s="12">
        <v>5131</v>
      </c>
      <c r="B31" s="4" t="s">
        <v>38</v>
      </c>
      <c r="C31" s="5"/>
      <c r="D31" s="5"/>
      <c r="E31" s="6"/>
      <c r="F31" s="17">
        <v>2091207.69</v>
      </c>
      <c r="G31" s="34">
        <f>+F31/F65</f>
        <v>8.3928716564189224E-2</v>
      </c>
      <c r="H31" s="26"/>
      <c r="I31" s="17">
        <v>7389791.4800000004</v>
      </c>
      <c r="J31" s="34">
        <f>+I31/I65</f>
        <v>0.10362530487311007</v>
      </c>
      <c r="K31" s="48" t="s">
        <v>75</v>
      </c>
      <c r="N31" s="39"/>
    </row>
    <row r="32" spans="1:14">
      <c r="A32" s="12">
        <v>5132</v>
      </c>
      <c r="B32" s="4" t="s">
        <v>39</v>
      </c>
      <c r="C32" s="5"/>
      <c r="D32" s="5"/>
      <c r="E32" s="6"/>
      <c r="F32" s="17">
        <v>1160237.9099999999</v>
      </c>
      <c r="G32" s="34">
        <f>+F32/F65</f>
        <v>4.6565092104944049E-2</v>
      </c>
      <c r="H32" s="26"/>
      <c r="I32" s="17">
        <v>2782807.76</v>
      </c>
      <c r="J32" s="34">
        <f>+I32/I65</f>
        <v>3.9022657582924988E-2</v>
      </c>
      <c r="K32" s="26"/>
      <c r="N32" s="39"/>
    </row>
    <row r="33" spans="1:14">
      <c r="A33" s="12">
        <v>5133</v>
      </c>
      <c r="B33" s="4" t="s">
        <v>40</v>
      </c>
      <c r="C33" s="5"/>
      <c r="D33" s="5"/>
      <c r="E33" s="6"/>
      <c r="F33" s="17">
        <v>463330.25</v>
      </c>
      <c r="G33" s="34">
        <f>+F33/F65</f>
        <v>1.8595337715052555E-2</v>
      </c>
      <c r="H33" s="26"/>
      <c r="I33" s="17">
        <v>931485.73</v>
      </c>
      <c r="J33" s="34">
        <f>+I33/I65</f>
        <v>1.306200493172799E-2</v>
      </c>
      <c r="K33" s="26"/>
      <c r="N33" s="39"/>
    </row>
    <row r="34" spans="1:14">
      <c r="A34" s="12">
        <v>5134</v>
      </c>
      <c r="B34" s="4" t="s">
        <v>41</v>
      </c>
      <c r="C34" s="5"/>
      <c r="D34" s="5"/>
      <c r="E34" s="6"/>
      <c r="F34" s="17">
        <v>104763.04</v>
      </c>
      <c r="G34" s="34">
        <f>+F34/F65</f>
        <v>4.2045692221812829E-3</v>
      </c>
      <c r="H34" s="26"/>
      <c r="I34" s="17">
        <v>260326.91</v>
      </c>
      <c r="J34" s="34">
        <f>+I34/I65</f>
        <v>3.650502925344341E-3</v>
      </c>
      <c r="K34" s="26"/>
      <c r="N34" s="39"/>
    </row>
    <row r="35" spans="1:14">
      <c r="A35" s="12">
        <v>5135</v>
      </c>
      <c r="B35" s="4" t="s">
        <v>42</v>
      </c>
      <c r="C35" s="5"/>
      <c r="D35" s="5"/>
      <c r="E35" s="6"/>
      <c r="F35" s="17">
        <v>790219.92</v>
      </c>
      <c r="G35" s="34">
        <f>+F35/F65</f>
        <v>3.1714756982868728E-2</v>
      </c>
      <c r="H35" s="26"/>
      <c r="I35" s="17">
        <v>2317488.4900000002</v>
      </c>
      <c r="J35" s="34">
        <f>+I35/I65</f>
        <v>3.2497595089946096E-2</v>
      </c>
      <c r="K35" s="26"/>
      <c r="N35" s="39"/>
    </row>
    <row r="36" spans="1:14">
      <c r="A36" s="12">
        <v>5136</v>
      </c>
      <c r="B36" s="4" t="s">
        <v>43</v>
      </c>
      <c r="C36" s="5"/>
      <c r="D36" s="5"/>
      <c r="E36" s="6"/>
      <c r="F36" s="17">
        <v>629900.03</v>
      </c>
      <c r="G36" s="34">
        <f>+F36/F65</f>
        <v>2.5280464171229349E-2</v>
      </c>
      <c r="H36" s="26"/>
      <c r="I36" s="17">
        <v>1879392.09</v>
      </c>
      <c r="J36" s="34">
        <f>+I36/I65</f>
        <v>2.6354272489209876E-2</v>
      </c>
      <c r="K36" s="26"/>
      <c r="N36" s="39"/>
    </row>
    <row r="37" spans="1:14">
      <c r="A37" s="12">
        <v>5137</v>
      </c>
      <c r="B37" s="4" t="s">
        <v>44</v>
      </c>
      <c r="C37" s="5"/>
      <c r="D37" s="5"/>
      <c r="E37" s="6"/>
      <c r="F37" s="17">
        <v>191921.43</v>
      </c>
      <c r="G37" s="34">
        <f>+F37/F65</f>
        <v>7.7025918458935479E-3</v>
      </c>
      <c r="H37" s="26"/>
      <c r="I37" s="17">
        <v>377615.18</v>
      </c>
      <c r="J37" s="34">
        <f>+I37/I65</f>
        <v>5.2952087021830739E-3</v>
      </c>
      <c r="K37" s="26"/>
      <c r="N37" s="39"/>
    </row>
    <row r="38" spans="1:14">
      <c r="A38" s="12">
        <v>5138</v>
      </c>
      <c r="B38" s="4" t="s">
        <v>45</v>
      </c>
      <c r="C38" s="5"/>
      <c r="D38" s="5"/>
      <c r="E38" s="6"/>
      <c r="F38" s="17">
        <v>312340.21999999997</v>
      </c>
      <c r="G38" s="34">
        <f>+F38/F65</f>
        <v>1.253549033954466E-2</v>
      </c>
      <c r="H38" s="26"/>
      <c r="I38" s="17">
        <v>931517.08</v>
      </c>
      <c r="J38" s="34">
        <f>+I38/I65</f>
        <v>1.3062444545391863E-2</v>
      </c>
      <c r="K38" s="26"/>
      <c r="N38" s="39"/>
    </row>
    <row r="39" spans="1:14">
      <c r="A39" s="12">
        <v>5139</v>
      </c>
      <c r="B39" s="4" t="s">
        <v>46</v>
      </c>
      <c r="C39" s="5"/>
      <c r="D39" s="5"/>
      <c r="E39" s="6"/>
      <c r="F39" s="17">
        <v>34936</v>
      </c>
      <c r="G39" s="34">
        <f>+F39/F65</f>
        <v>1.4021245502815239E-3</v>
      </c>
      <c r="H39" s="26"/>
      <c r="I39" s="17">
        <v>909280</v>
      </c>
      <c r="J39" s="34">
        <f>+I39/I65</f>
        <v>1.275061921165623E-2</v>
      </c>
      <c r="K39" s="26"/>
      <c r="N39" s="39"/>
    </row>
    <row r="40" spans="1:14">
      <c r="A40" s="3"/>
      <c r="B40" s="56" t="s">
        <v>62</v>
      </c>
      <c r="C40" s="57"/>
      <c r="D40" s="57"/>
      <c r="E40" s="58"/>
      <c r="F40" s="28">
        <f>SUM(F31:F39)</f>
        <v>5778856.4899999993</v>
      </c>
      <c r="G40" s="34"/>
      <c r="H40" s="26"/>
      <c r="I40" s="41">
        <f>SUM(I31:I39)</f>
        <v>17779704.719999999</v>
      </c>
      <c r="J40" s="34"/>
      <c r="K40" s="26"/>
      <c r="N40" s="39"/>
    </row>
    <row r="41" spans="1:14">
      <c r="A41" s="3"/>
      <c r="B41" s="20"/>
      <c r="C41" s="21"/>
      <c r="D41" s="21"/>
      <c r="E41" s="22"/>
      <c r="F41" s="17"/>
      <c r="G41" s="34"/>
      <c r="H41" s="26"/>
      <c r="I41" s="17" t="s">
        <v>67</v>
      </c>
      <c r="J41" s="34"/>
      <c r="K41" s="26"/>
      <c r="N41" s="39"/>
    </row>
    <row r="42" spans="1:14" ht="15.75" thickBot="1">
      <c r="A42" s="3"/>
      <c r="B42" s="56" t="s">
        <v>63</v>
      </c>
      <c r="C42" s="57"/>
      <c r="D42" s="57"/>
      <c r="E42" s="58"/>
      <c r="F42" s="29">
        <f>+F17+F28+F40</f>
        <v>22729187.179999996</v>
      </c>
      <c r="G42" s="34"/>
      <c r="H42" s="26"/>
      <c r="I42" s="42">
        <f>+I40+I28+I17</f>
        <v>63810457.200000003</v>
      </c>
      <c r="J42" s="34"/>
      <c r="K42" s="26"/>
      <c r="N42" s="39"/>
    </row>
    <row r="43" spans="1:14">
      <c r="A43" s="3"/>
      <c r="B43" s="20"/>
      <c r="C43" s="21"/>
      <c r="D43" s="21"/>
      <c r="E43" s="22"/>
      <c r="F43" s="19"/>
      <c r="G43" s="34"/>
      <c r="H43" s="26"/>
      <c r="I43" s="43" t="s">
        <v>67</v>
      </c>
      <c r="J43" s="34"/>
      <c r="K43" s="26"/>
      <c r="N43" s="39"/>
    </row>
    <row r="44" spans="1:14">
      <c r="A44" s="3"/>
      <c r="B44" s="4"/>
      <c r="C44" s="5"/>
      <c r="D44" s="5"/>
      <c r="E44" s="6"/>
      <c r="F44" s="3"/>
      <c r="G44" s="34"/>
      <c r="H44" s="26"/>
      <c r="I44" s="6" t="s">
        <v>67</v>
      </c>
      <c r="J44" s="34"/>
      <c r="K44" s="26"/>
      <c r="N44" s="39"/>
    </row>
    <row r="45" spans="1:14">
      <c r="A45" s="24">
        <v>52</v>
      </c>
      <c r="B45" s="13" t="s">
        <v>47</v>
      </c>
      <c r="C45" s="5"/>
      <c r="D45" s="5"/>
      <c r="E45" s="6"/>
      <c r="F45" s="16"/>
      <c r="G45" s="34"/>
      <c r="H45" s="26"/>
      <c r="I45" s="18" t="s">
        <v>67</v>
      </c>
      <c r="J45" s="34"/>
      <c r="K45" s="26"/>
      <c r="N45" s="39"/>
    </row>
    <row r="46" spans="1:14">
      <c r="A46" s="24">
        <v>523</v>
      </c>
      <c r="B46" s="13" t="s">
        <v>74</v>
      </c>
      <c r="C46" s="5"/>
      <c r="D46" s="5"/>
      <c r="E46" s="6"/>
      <c r="F46" s="17"/>
      <c r="G46" s="34"/>
      <c r="H46" s="26"/>
      <c r="I46" s="17" t="s">
        <v>67</v>
      </c>
      <c r="J46" s="34"/>
      <c r="K46" s="26"/>
      <c r="N46" s="39"/>
    </row>
    <row r="47" spans="1:14">
      <c r="A47" s="12">
        <v>5241</v>
      </c>
      <c r="B47" s="4" t="s">
        <v>74</v>
      </c>
      <c r="C47" s="5"/>
      <c r="D47" s="5"/>
      <c r="E47" s="6"/>
      <c r="F47" s="17">
        <v>264655.96999999997</v>
      </c>
      <c r="G47" s="34">
        <f>+F47/F65</f>
        <v>1.0621726382973738E-2</v>
      </c>
      <c r="H47" s="26"/>
      <c r="I47" s="17">
        <v>2710427.49</v>
      </c>
      <c r="J47" s="34">
        <f>+I47/I65</f>
        <v>3.8007686109663881E-2</v>
      </c>
      <c r="K47" s="26"/>
      <c r="N47" s="39"/>
    </row>
    <row r="48" spans="1:14">
      <c r="A48" s="3"/>
      <c r="B48" s="56" t="s">
        <v>62</v>
      </c>
      <c r="C48" s="57"/>
      <c r="D48" s="57"/>
      <c r="E48" s="58"/>
      <c r="F48" s="28">
        <f>SUM(F47:F47)</f>
        <v>264655.96999999997</v>
      </c>
      <c r="G48" s="34"/>
      <c r="H48" s="26"/>
      <c r="I48" s="41">
        <f>SUM(I47)</f>
        <v>2710427.49</v>
      </c>
      <c r="J48" s="34"/>
      <c r="K48" s="26"/>
      <c r="N48" s="39"/>
    </row>
    <row r="49" spans="1:14">
      <c r="A49" s="24"/>
      <c r="B49" s="13"/>
      <c r="C49" s="5"/>
      <c r="D49" s="5"/>
      <c r="E49" s="6"/>
      <c r="F49" s="18"/>
      <c r="G49" s="34"/>
      <c r="H49" s="26"/>
      <c r="I49" s="18"/>
      <c r="J49" s="34"/>
      <c r="K49" s="26"/>
      <c r="N49" s="39"/>
    </row>
    <row r="50" spans="1:14">
      <c r="A50" s="24">
        <v>524</v>
      </c>
      <c r="B50" s="13" t="s">
        <v>48</v>
      </c>
      <c r="C50" s="5"/>
      <c r="D50" s="5"/>
      <c r="E50" s="6"/>
      <c r="F50" s="17"/>
      <c r="G50" s="34"/>
      <c r="H50" s="26"/>
      <c r="I50" s="17" t="s">
        <v>67</v>
      </c>
      <c r="J50" s="34"/>
      <c r="K50" s="26"/>
      <c r="N50" s="39"/>
    </row>
    <row r="51" spans="1:14">
      <c r="A51" s="12">
        <v>5241</v>
      </c>
      <c r="B51" s="4" t="s">
        <v>49</v>
      </c>
      <c r="C51" s="5"/>
      <c r="D51" s="5"/>
      <c r="E51" s="6"/>
      <c r="F51" s="17">
        <v>1922630.92</v>
      </c>
      <c r="G51" s="34">
        <f>+F51/F65</f>
        <v>7.7163041391755005E-2</v>
      </c>
      <c r="H51" s="26"/>
      <c r="I51" s="17">
        <v>4791730.4000000004</v>
      </c>
      <c r="J51" s="34">
        <f>+I51/I65</f>
        <v>6.7193306457105834E-2</v>
      </c>
      <c r="K51" s="26"/>
      <c r="N51" s="39"/>
    </row>
    <row r="52" spans="1:14">
      <c r="A52" s="3"/>
      <c r="B52" s="56" t="s">
        <v>62</v>
      </c>
      <c r="C52" s="57"/>
      <c r="D52" s="57"/>
      <c r="E52" s="58"/>
      <c r="F52" s="28">
        <f>SUM(F51:F51)</f>
        <v>1922630.92</v>
      </c>
      <c r="G52" s="34"/>
      <c r="H52" s="26"/>
      <c r="I52" s="41">
        <f>SUM(I51)</f>
        <v>4791730.4000000004</v>
      </c>
      <c r="J52" s="34"/>
      <c r="K52" s="26"/>
      <c r="N52" s="39"/>
    </row>
    <row r="53" spans="1:14">
      <c r="A53" s="3"/>
      <c r="B53" s="4"/>
      <c r="C53" s="5"/>
      <c r="D53" s="5"/>
      <c r="E53" s="6"/>
      <c r="F53" s="17"/>
      <c r="G53" s="34"/>
      <c r="H53" s="26"/>
      <c r="I53" s="17" t="s">
        <v>67</v>
      </c>
      <c r="J53" s="34"/>
      <c r="K53" s="26"/>
      <c r="N53" s="39"/>
    </row>
    <row r="54" spans="1:14" s="33" customFormat="1" ht="27.75" customHeight="1" thickBot="1">
      <c r="A54" s="31"/>
      <c r="B54" s="62" t="s">
        <v>64</v>
      </c>
      <c r="C54" s="63"/>
      <c r="D54" s="63"/>
      <c r="E54" s="64"/>
      <c r="F54" s="32">
        <f>+F52+F48</f>
        <v>2187286.8899999997</v>
      </c>
      <c r="G54" s="35"/>
      <c r="H54" s="49"/>
      <c r="I54" s="44">
        <f>+I52+I48</f>
        <v>7502157.8900000006</v>
      </c>
      <c r="J54" s="35"/>
      <c r="K54" s="49"/>
      <c r="N54" s="39"/>
    </row>
    <row r="55" spans="1:14">
      <c r="A55" s="3"/>
      <c r="B55" s="20"/>
      <c r="C55" s="21"/>
      <c r="D55" s="21"/>
      <c r="E55" s="22"/>
      <c r="F55" s="19"/>
      <c r="G55" s="34"/>
      <c r="H55" s="26"/>
      <c r="I55" s="43" t="s">
        <v>67</v>
      </c>
      <c r="J55" s="34"/>
      <c r="K55" s="26"/>
      <c r="N55" s="39"/>
    </row>
    <row r="56" spans="1:14">
      <c r="A56" s="3"/>
      <c r="B56" s="4"/>
      <c r="C56" s="5"/>
      <c r="D56" s="5"/>
      <c r="E56" s="6"/>
      <c r="F56" s="3"/>
      <c r="G56" s="34"/>
      <c r="H56" s="26"/>
      <c r="I56" s="6" t="s">
        <v>67</v>
      </c>
      <c r="J56" s="34"/>
      <c r="K56" s="26"/>
      <c r="N56" s="39"/>
    </row>
    <row r="57" spans="1:14">
      <c r="A57" s="24">
        <v>54</v>
      </c>
      <c r="B57" s="13" t="s">
        <v>51</v>
      </c>
      <c r="C57" s="5"/>
      <c r="D57" s="5"/>
      <c r="E57" s="6"/>
      <c r="F57" s="16"/>
      <c r="G57" s="34"/>
      <c r="H57" s="26"/>
      <c r="I57" s="18" t="s">
        <v>67</v>
      </c>
      <c r="J57" s="34"/>
      <c r="K57" s="26"/>
      <c r="N57" s="39"/>
    </row>
    <row r="58" spans="1:14">
      <c r="A58" s="24">
        <v>541</v>
      </c>
      <c r="B58" s="13" t="s">
        <v>52</v>
      </c>
      <c r="C58" s="5"/>
      <c r="D58" s="5"/>
      <c r="E58" s="6"/>
      <c r="F58" s="17"/>
      <c r="G58" s="34"/>
      <c r="H58" s="26"/>
      <c r="I58" s="17" t="s">
        <v>67</v>
      </c>
      <c r="J58" s="34"/>
      <c r="K58" s="26"/>
      <c r="N58" s="39"/>
    </row>
    <row r="59" spans="1:14">
      <c r="A59" s="12">
        <v>5411</v>
      </c>
      <c r="B59" s="4" t="s">
        <v>53</v>
      </c>
      <c r="C59" s="5"/>
      <c r="D59" s="5"/>
      <c r="E59" s="6"/>
      <c r="F59" s="17">
        <v>0</v>
      </c>
      <c r="G59" s="34">
        <f>+F59/F65</f>
        <v>0</v>
      </c>
      <c r="H59" s="26"/>
      <c r="I59" s="17">
        <v>0</v>
      </c>
      <c r="J59" s="34">
        <f>+I59/I65</f>
        <v>0</v>
      </c>
      <c r="K59" s="26"/>
      <c r="N59" s="39"/>
    </row>
    <row r="60" spans="1:14">
      <c r="A60" s="3"/>
      <c r="B60" s="56" t="s">
        <v>62</v>
      </c>
      <c r="C60" s="57"/>
      <c r="D60" s="57"/>
      <c r="E60" s="58"/>
      <c r="F60" s="28">
        <f>SUM(F59:F59)</f>
        <v>0</v>
      </c>
      <c r="G60" s="34"/>
      <c r="H60" s="26"/>
      <c r="I60" s="41">
        <f>SUM(I59)</f>
        <v>0</v>
      </c>
      <c r="J60" s="34"/>
      <c r="K60" s="26"/>
      <c r="N60" s="39"/>
    </row>
    <row r="61" spans="1:14">
      <c r="A61" s="3"/>
      <c r="B61" s="4"/>
      <c r="C61" s="5"/>
      <c r="D61" s="5"/>
      <c r="E61" s="6"/>
      <c r="F61" s="17"/>
      <c r="G61" s="34"/>
      <c r="H61" s="26"/>
      <c r="I61" s="17" t="s">
        <v>67</v>
      </c>
      <c r="J61" s="34"/>
      <c r="K61" s="26"/>
      <c r="N61" s="39"/>
    </row>
    <row r="62" spans="1:14" s="33" customFormat="1" ht="27.75" customHeight="1" thickBot="1">
      <c r="A62" s="31"/>
      <c r="B62" s="62" t="s">
        <v>65</v>
      </c>
      <c r="C62" s="63"/>
      <c r="D62" s="63"/>
      <c r="E62" s="64"/>
      <c r="F62" s="32">
        <f>+F60</f>
        <v>0</v>
      </c>
      <c r="G62" s="35"/>
      <c r="H62" s="49"/>
      <c r="I62" s="32">
        <f>+I60</f>
        <v>0</v>
      </c>
      <c r="J62" s="35"/>
      <c r="K62" s="49"/>
      <c r="N62" s="39"/>
    </row>
    <row r="63" spans="1:14">
      <c r="A63" s="3"/>
      <c r="B63" s="4"/>
      <c r="C63" s="5"/>
      <c r="D63" s="5"/>
      <c r="E63" s="6"/>
      <c r="F63" s="3"/>
      <c r="G63" s="34"/>
      <c r="H63" s="26"/>
      <c r="I63" s="6"/>
      <c r="J63" s="34"/>
      <c r="K63" s="26"/>
      <c r="N63" s="39"/>
    </row>
    <row r="64" spans="1:14">
      <c r="A64" s="3"/>
      <c r="B64" s="4"/>
      <c r="C64" s="5"/>
      <c r="D64" s="5"/>
      <c r="E64" s="6"/>
      <c r="F64" s="30"/>
      <c r="G64" s="34"/>
      <c r="H64" s="26"/>
      <c r="I64" s="45"/>
      <c r="J64" s="34"/>
      <c r="K64" s="26"/>
      <c r="N64" s="39"/>
    </row>
    <row r="65" spans="1:14" ht="15.75" thickBot="1">
      <c r="A65" s="3"/>
      <c r="B65" s="56" t="s">
        <v>66</v>
      </c>
      <c r="C65" s="57"/>
      <c r="D65" s="57"/>
      <c r="E65" s="58"/>
      <c r="F65" s="14">
        <f>+F54+F42+F62</f>
        <v>24916474.069999997</v>
      </c>
      <c r="G65" s="34">
        <f>SUM(G10:G64)</f>
        <v>1</v>
      </c>
      <c r="H65" s="26"/>
      <c r="I65" s="46">
        <f>+I54+I42+I62</f>
        <v>71312615.090000004</v>
      </c>
      <c r="J65" s="34">
        <f>SUM(J10:J64)</f>
        <v>1</v>
      </c>
      <c r="K65" s="26"/>
      <c r="N65" s="39" t="s">
        <v>67</v>
      </c>
    </row>
    <row r="66" spans="1:14" ht="16.5" thickTop="1" thickBot="1">
      <c r="A66" s="7"/>
      <c r="B66" s="8"/>
      <c r="C66" s="9" t="s">
        <v>2</v>
      </c>
      <c r="D66" s="9"/>
      <c r="E66" s="10"/>
      <c r="F66" s="7"/>
      <c r="G66" s="27"/>
      <c r="H66" s="27"/>
      <c r="I66" s="10"/>
      <c r="J66" s="27"/>
      <c r="K66" s="27"/>
    </row>
    <row r="68" spans="1:14">
      <c r="A68" t="s">
        <v>68</v>
      </c>
    </row>
    <row r="69" spans="1:14">
      <c r="A69" t="s">
        <v>69</v>
      </c>
    </row>
    <row r="71" spans="1:14">
      <c r="A71" t="s">
        <v>77</v>
      </c>
      <c r="F71" s="38"/>
      <c r="I71" s="38"/>
    </row>
    <row r="72" spans="1:14">
      <c r="A72" t="s">
        <v>76</v>
      </c>
      <c r="I72" s="39"/>
    </row>
    <row r="73" spans="1:14">
      <c r="F73" s="39"/>
      <c r="I73" s="39"/>
    </row>
  </sheetData>
  <mergeCells count="14">
    <mergeCell ref="B40:E40"/>
    <mergeCell ref="B52:E52"/>
    <mergeCell ref="B54:E54"/>
    <mergeCell ref="B65:E65"/>
    <mergeCell ref="B42:E42"/>
    <mergeCell ref="B60:E60"/>
    <mergeCell ref="B62:E62"/>
    <mergeCell ref="B48:E48"/>
    <mergeCell ref="B8:E8"/>
    <mergeCell ref="B17:E17"/>
    <mergeCell ref="B28:E28"/>
    <mergeCell ref="A3:H3"/>
    <mergeCell ref="A4:H4"/>
    <mergeCell ref="A5:H5"/>
  </mergeCells>
  <pageMargins left="0.70866141732283472" right="0.17" top="0.62992125984251968" bottom="0.55118110236220474" header="0.31496062992125984" footer="0.31496062992125984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EA-01, EA-02</vt:lpstr>
      <vt:lpstr>NOTA EA-03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2015-10-29T00:18:51Z</cp:lastPrinted>
  <dcterms:created xsi:type="dcterms:W3CDTF">2015-09-05T17:09:52Z</dcterms:created>
  <dcterms:modified xsi:type="dcterms:W3CDTF">2015-10-29T00:19:58Z</dcterms:modified>
</cp:coreProperties>
</file>