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15" yWindow="-90" windowWidth="12915" windowHeight="9660" activeTab="1"/>
  </bookViews>
  <sheets>
    <sheet name="NOTA EFE-01" sheetId="8" r:id="rId1"/>
    <sheet name="NOTA EFE-02" sheetId="9" r:id="rId2"/>
    <sheet name="NOTA EFE-03" sheetId="10" r:id="rId3"/>
  </sheets>
  <calcPr calcId="125725"/>
</workbook>
</file>

<file path=xl/calcChain.xml><?xml version="1.0" encoding="utf-8"?>
<calcChain xmlns="http://schemas.openxmlformats.org/spreadsheetml/2006/main">
  <c r="F104" i="9"/>
  <c r="F137" s="1"/>
  <c r="F91"/>
  <c r="F135"/>
  <c r="F117"/>
  <c r="F102"/>
  <c r="F84"/>
  <c r="F63"/>
  <c r="F27"/>
  <c r="G12" i="8"/>
  <c r="F12"/>
  <c r="F16"/>
  <c r="E20" i="10" l="1"/>
  <c r="F125" i="9" l="1"/>
  <c r="F127" s="1"/>
  <c r="F17" i="8"/>
  <c r="F119" i="9" l="1"/>
  <c r="F98"/>
  <c r="F56"/>
  <c r="F23"/>
  <c r="F66" l="1"/>
  <c r="G17" i="8"/>
  <c r="H12"/>
  <c r="H13"/>
  <c r="H14"/>
  <c r="H15"/>
  <c r="F139" i="9" l="1"/>
  <c r="H16" i="8"/>
  <c r="H17" s="1"/>
</calcChain>
</file>

<file path=xl/sharedStrings.xml><?xml version="1.0" encoding="utf-8"?>
<sst xmlns="http://schemas.openxmlformats.org/spreadsheetml/2006/main" count="149" uniqueCount="99">
  <si>
    <t>Cuenta</t>
  </si>
  <si>
    <t>Descripción</t>
  </si>
  <si>
    <t>EFECTIVO Y EQUIVALENTES</t>
  </si>
  <si>
    <t>EFECTIVO EN BANCOS/TESORERÍA</t>
  </si>
  <si>
    <t>EFECTIVO EN BANCOS/DEPENDENCIAS</t>
  </si>
  <si>
    <t>INVERSIONES TEMPORALES (HASTA 3 MESES)</t>
  </si>
  <si>
    <t>FONDOS CON AFECTACIÓN ESPECIFÍCA</t>
  </si>
  <si>
    <t>DEPÓSITOS DE FONDOS DE TERCEROS Y OTROS</t>
  </si>
  <si>
    <t>Saldo al 30 de Junio de 2015</t>
  </si>
  <si>
    <t xml:space="preserve">Nota  EFE-01 - Flujo de Efectivo en cuenta de </t>
  </si>
  <si>
    <t>Efectivo y Equivalentes</t>
  </si>
  <si>
    <t xml:space="preserve">TOTAL </t>
  </si>
  <si>
    <t>Flujo</t>
  </si>
  <si>
    <t>BIENES INMUEBLES, INFRAESTRUCTURA Y CONSTRUCCIONES EN PROCESO</t>
  </si>
  <si>
    <t>Monto</t>
  </si>
  <si>
    <t xml:space="preserve">Nota  EFE-02 - Adquisición de bienes Muebles, </t>
  </si>
  <si>
    <t>Inmuebles e Intangibles</t>
  </si>
  <si>
    <t>BIENES MUEBLES</t>
  </si>
  <si>
    <t>EQUIPO DE TRANSPORTE</t>
  </si>
  <si>
    <t>MAQUINARIA, OTROS EQUIPOS Y HERRAMIENTAS</t>
  </si>
  <si>
    <t>TOTAL MOBILIARIO Y EQUIPO DE ADMINISTRACIÓN</t>
  </si>
  <si>
    <t>TTOTAL EQUIPO DE TRANSPORTE</t>
  </si>
  <si>
    <t>TOTAL MAQUINARIA, OTROS EQUIPOS Y HERRAMIENTAS</t>
  </si>
  <si>
    <t>de las Actividades de Operación</t>
  </si>
  <si>
    <t>AHORRO/DESAHORRO ANTES DE RUBROS EXTRAORDINARIOS</t>
  </si>
  <si>
    <t>MOVIMIENTOS DE PARTIDAS QUE NO AFECTAN AL EFECTIVO</t>
  </si>
  <si>
    <t>DEPRECIACIÓN</t>
  </si>
  <si>
    <t>AMORTIZACIÓN</t>
  </si>
  <si>
    <t xml:space="preserve">INCREMENTOS EN LAS PROVISIONES </t>
  </si>
  <si>
    <t>INCREMENTO EN INVERSIONES PRODUCIDO POR REVALUACIÓN</t>
  </si>
  <si>
    <t>GANACIA/ PÉRDIDA EN VENTA DE PROPIEDAD, PLANTA Y EQUIPO</t>
  </si>
  <si>
    <t>INCREMENTO EN CUENTAS POR COBRAR</t>
  </si>
  <si>
    <t>PARTIDAS EXTRAORDINARIAS</t>
  </si>
  <si>
    <t>FLUJOS NETOS DE LAS ACTIVIDADES DE OPERACIÓN</t>
  </si>
  <si>
    <t xml:space="preserve">Nota  EFE-03 - Conciliación de los Flujos de Efectivo Netos </t>
  </si>
  <si>
    <t>del 1 de Julio al 30 de Septiembre de 2015</t>
  </si>
  <si>
    <t>Saldo al 30 de Septiembre de 2015</t>
  </si>
  <si>
    <t>TOTAL BIENES INMUEBLES DEL 1 DE JULIO AL 30 DE SEPTIEMBRE DE 2015</t>
  </si>
  <si>
    <t>TOTAL BIENES MUEBLES DEL 1 DE JULIO AL 30 DE SEPTIEMBRE DE 2015</t>
  </si>
  <si>
    <t xml:space="preserve">DIV DE TERRENOS Y CONSTRUCCION DE OBRAS DE URBANIZACION </t>
  </si>
  <si>
    <t>CONSTRUCCION DE BANQUETAS</t>
  </si>
  <si>
    <t>MUEBLES DE OFICINA Y ESTANTERIA</t>
  </si>
  <si>
    <t>EQUIPAMIENTO DE UNIDADES DE SEGURIDAD PUBLICA</t>
  </si>
  <si>
    <t>HERRAMIENTAS Y MAQUINAS-HERRAMIENTAS</t>
  </si>
  <si>
    <t>TOTAL BIENES INMUEBLES Y MUEBLES DEL 1 DE JULIO AL 30 DE SEPTIEMBRE DE 2015</t>
  </si>
  <si>
    <t xml:space="preserve">Presidencia Municipal de Muzquiz </t>
  </si>
  <si>
    <t>EDIFICACION NO HABITACIONAL EN PROCESO</t>
  </si>
  <si>
    <t>CONSTRUCCION MACROPLAZA COT FM-0008-15</t>
  </si>
  <si>
    <t>REHABILITACION DE TECHOS EN FERIAS</t>
  </si>
  <si>
    <t>HABILITACION DE TECHOS EN FERIAS</t>
  </si>
  <si>
    <t>COLOCACION DE PALMAS Y ENCINOS PLAZA LUIS DONALDO CONT MMC-TES-ID-0015-15</t>
  </si>
  <si>
    <t>CONSTRUCCION DE RED ELECTRICA CENTRO HISTORICO CONT MMC-TES-ID-0013-15</t>
  </si>
  <si>
    <t>COLOCACION DE GRAVA EN TERRENOS DE FERIA</t>
  </si>
  <si>
    <t>REHABILITACION DE PARQUE LA CASCADA MMC-FM-0010-15</t>
  </si>
  <si>
    <t>CONSTRUCCION DE CALLES NIVELACION, COMPACTADA MMC-FM-0012-15</t>
  </si>
  <si>
    <t>CONSTRUCCION MACROPLAZA CONT PMM-FC-2015001-0-0</t>
  </si>
  <si>
    <t>CONSTRUCCION DE OBRAS DE PARA EL ABASTECIMIENTO DE AGUA, LUZ, ETC</t>
  </si>
  <si>
    <t>CONSTRUCCION DE ALUMBRADO PUBLICO MMC-FM-0007-15</t>
  </si>
  <si>
    <t>BACHEO EN CALLES DEL MUNICIPIO</t>
  </si>
  <si>
    <t>CERCO CON MALLA CICLONICA</t>
  </si>
  <si>
    <t>PISO DE CONCRETO</t>
  </si>
  <si>
    <t>COLOCACION DE PALMAS Y ENCINOS</t>
  </si>
  <si>
    <t>RED DE AGUA Y DRENAJE</t>
  </si>
  <si>
    <t>PAVIMENTO ASFALTICO CALLES BARROTERAN</t>
  </si>
  <si>
    <t>ALUMBRADO PUBLICO</t>
  </si>
  <si>
    <t>CONCRETO ASFALTICO</t>
  </si>
  <si>
    <t>PISOS DE CONCRETO</t>
  </si>
  <si>
    <t xml:space="preserve">CONSTRUCCION DE BARDAS </t>
  </si>
  <si>
    <t>REMODELACION PLAZA PRINCIPAL TUBERIA PARA CABLEDO TELEFONICO</t>
  </si>
  <si>
    <t>SEÑALAMIENTOS VIALES</t>
  </si>
  <si>
    <t>REUBICACION DE BIBLIOTECA MUNICIPAL</t>
  </si>
  <si>
    <t>COMPRA DE TERRENO AMPLIACION DE PANTEON MUNICIPAL PAGO 1/4</t>
  </si>
  <si>
    <t>COMPRA DE TERRENO AMPLIACION DE PANTEON MUNICIPAL PAGO 2/4</t>
  </si>
  <si>
    <t>COMPRA DE TERRENO AMPLIACION DE PANTEON MUNICIPAL PAGO 3/4</t>
  </si>
  <si>
    <t>COMPRA DE TERRENO AMPLIACION DE PANTEON MUNICIPAL PAGO 4/4</t>
  </si>
  <si>
    <t xml:space="preserve">APARATO MINI SPLIT </t>
  </si>
  <si>
    <t>MOBILIRIO DE RECEPCION MUNICIPAL</t>
  </si>
  <si>
    <t>OTROS MOBILIARIOS Y EQUIPOS DE ADMINISTRACION</t>
  </si>
  <si>
    <t>PROYECTOR MCA BENQ</t>
  </si>
  <si>
    <t xml:space="preserve">3 PANTALLAS LED </t>
  </si>
  <si>
    <t>CAMARAS FOTOGRAFICAS Y DE VIDEO</t>
  </si>
  <si>
    <t>COMPRA DE DRONE PARA DEPTO DE COMUNICACIÓN SOCIAL</t>
  </si>
  <si>
    <t xml:space="preserve">3 AUTOMOVILES FORD FOCUS </t>
  </si>
  <si>
    <t xml:space="preserve">1 AUTOMOVILES FORD FOCUS </t>
  </si>
  <si>
    <t>1 CAMIONETA F-150 SEG PUBLICA</t>
  </si>
  <si>
    <t>COMPRA DE VEHICULO PARA ECOLOGIA</t>
  </si>
  <si>
    <t>EQUIPAMIENTO DE UNIDADES DE SEG. PUBLICA</t>
  </si>
  <si>
    <t>COMPRA DE CUATRIMOTOS PARA SEG PUBLICA</t>
  </si>
  <si>
    <t>DESVARADORA PARA DEPTO. DE ECOLOGIA</t>
  </si>
  <si>
    <t>HIDROLAVADORA CRAFSMAN PARA LIMPIEZA</t>
  </si>
  <si>
    <t>BIENES ARTISTICOS, CULTURALES Y CIENTIFICOS</t>
  </si>
  <si>
    <t>CUERDAS PARA CASA DE LA CULTURA</t>
  </si>
  <si>
    <t xml:space="preserve">ESCULTURA DE MONOSAURIO </t>
  </si>
  <si>
    <t>PIEZAS DECORATIVAS</t>
  </si>
  <si>
    <t>ESCULTURA DE MONOSAURIO Y 5 PECES PREHISTORICOS</t>
  </si>
  <si>
    <t>EQUIPO DE COMPUTO Y DE TECNOLOGIA DE LA INFORMACION</t>
  </si>
  <si>
    <t>1 COMPUTADORA E IMPRESORA</t>
  </si>
  <si>
    <t>3 COMPUTADORA E IMPRESORA</t>
  </si>
  <si>
    <t xml:space="preserve">1 COMPUTADORA Y 1 LAP TOP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</si>
</sst>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49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4" fontId="2" fillId="0" borderId="5" xfId="0" applyNumberFormat="1" applyFont="1" applyBorder="1"/>
    <xf numFmtId="0" fontId="0" fillId="0" borderId="0" xfId="0" applyBorder="1"/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1" fillId="0" borderId="5" xfId="0" applyNumberFormat="1" applyFont="1" applyBorder="1"/>
    <xf numFmtId="164" fontId="2" fillId="0" borderId="15" xfId="0" applyNumberFormat="1" applyFont="1" applyBorder="1"/>
    <xf numFmtId="164" fontId="2" fillId="0" borderId="5" xfId="0" applyNumberFormat="1" applyFont="1" applyBorder="1"/>
    <xf numFmtId="164" fontId="2" fillId="0" borderId="14" xfId="0" applyNumberFormat="1" applyFont="1" applyBorder="1"/>
    <xf numFmtId="164" fontId="2" fillId="0" borderId="12" xfId="0" applyNumberFormat="1" applyFont="1" applyBorder="1"/>
    <xf numFmtId="164" fontId="0" fillId="0" borderId="0" xfId="0" applyNumberFormat="1"/>
    <xf numFmtId="164" fontId="2" fillId="0" borderId="1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2</xdr:col>
      <xdr:colOff>76200</xdr:colOff>
      <xdr:row>6</xdr:row>
      <xdr:rowOff>114300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0</xdr:row>
      <xdr:rowOff>161925</xdr:rowOff>
    </xdr:from>
    <xdr:to>
      <xdr:col>8</xdr:col>
      <xdr:colOff>190500</xdr:colOff>
      <xdr:row>6</xdr:row>
      <xdr:rowOff>152400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76900" y="161925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719328</xdr:colOff>
      <xdr:row>6</xdr:row>
      <xdr:rowOff>104775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452753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1866901</xdr:colOff>
      <xdr:row>0</xdr:row>
      <xdr:rowOff>152400</xdr:rowOff>
    </xdr:from>
    <xdr:to>
      <xdr:col>6</xdr:col>
      <xdr:colOff>342901</xdr:colOff>
      <xdr:row>5</xdr:row>
      <xdr:rowOff>228600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1" y="152400"/>
          <a:ext cx="17907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757428</xdr:colOff>
      <xdr:row>6</xdr:row>
      <xdr:rowOff>133350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8100"/>
          <a:ext cx="1452753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3486152</xdr:colOff>
      <xdr:row>0</xdr:row>
      <xdr:rowOff>180975</xdr:rowOff>
    </xdr:from>
    <xdr:to>
      <xdr:col>5</xdr:col>
      <xdr:colOff>466725</xdr:colOff>
      <xdr:row>6</xdr:row>
      <xdr:rowOff>171450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72152" y="180975"/>
          <a:ext cx="2085973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9"/>
  <sheetViews>
    <sheetView workbookViewId="0">
      <selection activeCell="E21" sqref="E21"/>
    </sheetView>
  </sheetViews>
  <sheetFormatPr baseColWidth="10" defaultRowHeight="15"/>
  <cols>
    <col min="5" max="5" width="21.140625" customWidth="1"/>
    <col min="6" max="8" width="15.7109375" customWidth="1"/>
    <col min="9" max="9" width="5.28515625" customWidth="1"/>
  </cols>
  <sheetData>
    <row r="3" spans="1:9" ht="23.25">
      <c r="A3" s="41" t="s">
        <v>45</v>
      </c>
      <c r="B3" s="41"/>
      <c r="C3" s="41"/>
      <c r="D3" s="41"/>
      <c r="E3" s="41"/>
      <c r="F3" s="41"/>
      <c r="G3" s="41"/>
      <c r="H3" s="41"/>
      <c r="I3" s="25"/>
    </row>
    <row r="4" spans="1:9" ht="18.75">
      <c r="A4" s="42" t="s">
        <v>9</v>
      </c>
      <c r="B4" s="42"/>
      <c r="C4" s="42"/>
      <c r="D4" s="42"/>
      <c r="E4" s="42"/>
      <c r="F4" s="42"/>
      <c r="G4" s="42"/>
      <c r="H4" s="42"/>
      <c r="I4" s="26"/>
    </row>
    <row r="5" spans="1:9" ht="18.75">
      <c r="A5" s="42" t="s">
        <v>10</v>
      </c>
      <c r="B5" s="42"/>
      <c r="C5" s="42"/>
      <c r="D5" s="42"/>
      <c r="E5" s="42"/>
      <c r="F5" s="42"/>
      <c r="G5" s="42"/>
      <c r="H5" s="42"/>
      <c r="I5" s="26"/>
    </row>
    <row r="6" spans="1:9" ht="18.75">
      <c r="A6" s="42" t="s">
        <v>35</v>
      </c>
      <c r="B6" s="42"/>
      <c r="C6" s="42"/>
      <c r="D6" s="42"/>
      <c r="E6" s="42"/>
      <c r="F6" s="42"/>
      <c r="G6" s="42"/>
      <c r="H6" s="42"/>
      <c r="I6" s="26"/>
    </row>
    <row r="7" spans="1:9">
      <c r="A7" s="12"/>
      <c r="B7" s="12"/>
      <c r="C7" s="12"/>
      <c r="D7" s="12"/>
      <c r="E7" s="12"/>
      <c r="F7" s="12"/>
      <c r="G7" s="12"/>
      <c r="H7" s="12"/>
    </row>
    <row r="8" spans="1:9" ht="15.75" thickBot="1">
      <c r="A8" s="1"/>
      <c r="B8" s="1"/>
      <c r="C8" s="1"/>
      <c r="D8" s="1"/>
      <c r="E8" s="1"/>
      <c r="F8" s="1"/>
      <c r="G8" s="1"/>
      <c r="H8" s="1"/>
    </row>
    <row r="9" spans="1:9" s="23" customFormat="1" ht="39" thickBot="1">
      <c r="A9" s="24" t="s">
        <v>0</v>
      </c>
      <c r="B9" s="35" t="s">
        <v>1</v>
      </c>
      <c r="C9" s="36"/>
      <c r="D9" s="36"/>
      <c r="E9" s="37"/>
      <c r="F9" s="29" t="s">
        <v>8</v>
      </c>
      <c r="G9" s="24" t="s">
        <v>36</v>
      </c>
      <c r="H9" s="24" t="s">
        <v>12</v>
      </c>
    </row>
    <row r="10" spans="1:9">
      <c r="A10" s="2"/>
      <c r="B10" s="3"/>
      <c r="C10" s="4"/>
      <c r="D10" s="4"/>
      <c r="E10" s="5"/>
      <c r="F10" s="13"/>
      <c r="G10" s="13"/>
      <c r="H10" s="14"/>
    </row>
    <row r="11" spans="1:9">
      <c r="A11" s="22">
        <v>111</v>
      </c>
      <c r="B11" s="16" t="s">
        <v>2</v>
      </c>
      <c r="C11" s="4"/>
      <c r="D11" s="4"/>
      <c r="E11" s="5"/>
      <c r="F11" s="14"/>
      <c r="G11" s="14"/>
      <c r="H11" s="14"/>
    </row>
    <row r="12" spans="1:9">
      <c r="A12" s="15">
        <v>1112</v>
      </c>
      <c r="B12" s="3" t="s">
        <v>3</v>
      </c>
      <c r="C12" s="4"/>
      <c r="D12" s="4"/>
      <c r="E12" s="5"/>
      <c r="F12" s="14">
        <f>44711345.14-189864.22</f>
        <v>44521480.920000002</v>
      </c>
      <c r="G12" s="14">
        <f>47381716.24-189864.22</f>
        <v>47191852.020000003</v>
      </c>
      <c r="H12" s="14">
        <f t="shared" ref="H12:H15" si="0">+G12-F12</f>
        <v>2670371.1000000015</v>
      </c>
    </row>
    <row r="13" spans="1:9">
      <c r="A13" s="15"/>
      <c r="B13" s="3" t="s">
        <v>4</v>
      </c>
      <c r="C13" s="4"/>
      <c r="D13" s="4"/>
      <c r="E13" s="5"/>
      <c r="F13" s="14">
        <v>0</v>
      </c>
      <c r="G13" s="14">
        <v>0</v>
      </c>
      <c r="H13" s="14">
        <f t="shared" si="0"/>
        <v>0</v>
      </c>
    </row>
    <row r="14" spans="1:9">
      <c r="A14" s="15"/>
      <c r="B14" s="3" t="s">
        <v>5</v>
      </c>
      <c r="C14" s="4"/>
      <c r="D14" s="4"/>
      <c r="E14" s="5"/>
      <c r="F14" s="14">
        <v>0</v>
      </c>
      <c r="G14" s="14">
        <v>0</v>
      </c>
      <c r="H14" s="14">
        <f t="shared" si="0"/>
        <v>0</v>
      </c>
    </row>
    <row r="15" spans="1:9">
      <c r="A15" s="15"/>
      <c r="B15" s="3" t="s">
        <v>6</v>
      </c>
      <c r="C15" s="4"/>
      <c r="D15" s="4"/>
      <c r="E15" s="5"/>
      <c r="F15" s="14">
        <v>0</v>
      </c>
      <c r="G15" s="14">
        <v>0</v>
      </c>
      <c r="H15" s="14">
        <f t="shared" si="0"/>
        <v>0</v>
      </c>
    </row>
    <row r="16" spans="1:9">
      <c r="A16" s="15"/>
      <c r="B16" s="3" t="s">
        <v>7</v>
      </c>
      <c r="C16" s="4"/>
      <c r="D16" s="4"/>
      <c r="E16" s="5"/>
      <c r="F16" s="14">
        <f>126108.43+300+4928.79+997+52500+5030</f>
        <v>189864.22</v>
      </c>
      <c r="G16" s="14">
        <v>189864.22</v>
      </c>
      <c r="H16" s="14">
        <f>+G16-F16</f>
        <v>0</v>
      </c>
      <c r="I16" s="18"/>
    </row>
    <row r="17" spans="1:8" ht="15.75" thickBot="1">
      <c r="A17" s="2"/>
      <c r="B17" s="38" t="s">
        <v>11</v>
      </c>
      <c r="C17" s="39"/>
      <c r="D17" s="39"/>
      <c r="E17" s="40"/>
      <c r="F17" s="17">
        <f t="shared" ref="F17" si="1">SUM(F12:F16)</f>
        <v>44711345.140000001</v>
      </c>
      <c r="G17" s="17">
        <f t="shared" ref="G17:H17" si="2">SUM(G12:G16)</f>
        <v>47381716.240000002</v>
      </c>
      <c r="H17" s="17">
        <f t="shared" si="2"/>
        <v>2670371.1000000015</v>
      </c>
    </row>
    <row r="18" spans="1:8" ht="15.75" thickTop="1">
      <c r="A18" s="2"/>
      <c r="B18" s="3"/>
      <c r="C18" s="4"/>
      <c r="D18" s="4"/>
      <c r="E18" s="5"/>
      <c r="F18" s="6"/>
      <c r="G18" s="14"/>
      <c r="H18" s="14"/>
    </row>
    <row r="19" spans="1:8" ht="15.75" thickBot="1">
      <c r="A19" s="7"/>
      <c r="B19" s="8"/>
      <c r="C19" s="9"/>
      <c r="D19" s="9"/>
      <c r="E19" s="10"/>
      <c r="F19" s="7"/>
      <c r="G19" s="7"/>
      <c r="H19" s="11"/>
    </row>
  </sheetData>
  <mergeCells count="6">
    <mergeCell ref="B9:E9"/>
    <mergeCell ref="B17:E17"/>
    <mergeCell ref="A3:H3"/>
    <mergeCell ref="A4:H4"/>
    <mergeCell ref="A6:H6"/>
    <mergeCell ref="A5:H5"/>
  </mergeCells>
  <pageMargins left="0.7" right="0.21" top="0.75" bottom="0.75" header="0.3" footer="0.3"/>
  <pageSetup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150"/>
  <sheetViews>
    <sheetView tabSelected="1" topLeftCell="A130" zoomScaleNormal="100" workbookViewId="0">
      <selection activeCell="E150" sqref="E149:E150"/>
    </sheetView>
  </sheetViews>
  <sheetFormatPr baseColWidth="10" defaultRowHeight="15"/>
  <cols>
    <col min="5" max="5" width="34" customWidth="1"/>
    <col min="6" max="6" width="15.7109375" customWidth="1"/>
    <col min="7" max="7" width="5.28515625" customWidth="1"/>
  </cols>
  <sheetData>
    <row r="3" spans="1:7" ht="23.25">
      <c r="A3" s="41" t="s">
        <v>45</v>
      </c>
      <c r="B3" s="41"/>
      <c r="C3" s="41"/>
      <c r="D3" s="41"/>
      <c r="E3" s="41"/>
      <c r="F3" s="41"/>
      <c r="G3" s="25"/>
    </row>
    <row r="4" spans="1:7" ht="18.75">
      <c r="A4" s="42" t="s">
        <v>15</v>
      </c>
      <c r="B4" s="42"/>
      <c r="C4" s="42"/>
      <c r="D4" s="42"/>
      <c r="E4" s="42"/>
      <c r="F4" s="42"/>
      <c r="G4" s="26"/>
    </row>
    <row r="5" spans="1:7" ht="18.75">
      <c r="A5" s="42" t="s">
        <v>16</v>
      </c>
      <c r="B5" s="42"/>
      <c r="C5" s="42"/>
      <c r="D5" s="42"/>
      <c r="E5" s="42"/>
      <c r="F5" s="42"/>
      <c r="G5" s="26"/>
    </row>
    <row r="6" spans="1:7" ht="18.75">
      <c r="A6" s="42" t="s">
        <v>35</v>
      </c>
      <c r="B6" s="42"/>
      <c r="C6" s="42"/>
      <c r="D6" s="42"/>
      <c r="E6" s="42"/>
      <c r="F6" s="42"/>
      <c r="G6" s="26"/>
    </row>
    <row r="7" spans="1:7">
      <c r="A7" s="12"/>
      <c r="B7" s="12"/>
      <c r="C7" s="12"/>
      <c r="D7" s="12"/>
      <c r="E7" s="12"/>
      <c r="F7" s="12"/>
    </row>
    <row r="8" spans="1:7" ht="15.75" thickBot="1">
      <c r="A8" s="1"/>
      <c r="B8" s="1"/>
      <c r="C8" s="1"/>
      <c r="D8" s="1"/>
      <c r="E8" s="1"/>
      <c r="F8" s="1"/>
    </row>
    <row r="9" spans="1:7" s="23" customFormat="1" ht="15.75" thickBot="1">
      <c r="A9" s="24" t="s">
        <v>0</v>
      </c>
      <c r="B9" s="35" t="s">
        <v>1</v>
      </c>
      <c r="C9" s="36"/>
      <c r="D9" s="36"/>
      <c r="E9" s="37"/>
      <c r="F9" s="24" t="s">
        <v>14</v>
      </c>
    </row>
    <row r="10" spans="1:7">
      <c r="A10" s="2"/>
      <c r="B10" s="3"/>
      <c r="C10" s="4"/>
      <c r="D10" s="4"/>
      <c r="E10" s="5"/>
      <c r="F10" s="14"/>
    </row>
    <row r="11" spans="1:7">
      <c r="A11" s="22">
        <v>123</v>
      </c>
      <c r="B11" s="16" t="s">
        <v>13</v>
      </c>
      <c r="C11" s="4"/>
      <c r="D11" s="4"/>
      <c r="E11" s="5"/>
      <c r="F11" s="14"/>
    </row>
    <row r="12" spans="1:7">
      <c r="A12" s="22">
        <v>12352</v>
      </c>
      <c r="B12" s="16" t="s">
        <v>46</v>
      </c>
      <c r="C12" s="4"/>
      <c r="D12" s="4"/>
      <c r="E12" s="5"/>
      <c r="F12" s="14"/>
    </row>
    <row r="13" spans="1:7">
      <c r="A13" s="15"/>
      <c r="B13" s="3" t="s">
        <v>47</v>
      </c>
      <c r="C13" s="4"/>
      <c r="D13" s="4"/>
      <c r="E13" s="5"/>
      <c r="F13" s="43">
        <v>130780.12</v>
      </c>
    </row>
    <row r="14" spans="1:7">
      <c r="A14" s="15"/>
      <c r="B14" s="3" t="s">
        <v>48</v>
      </c>
      <c r="C14" s="4"/>
      <c r="D14" s="4"/>
      <c r="E14" s="5"/>
      <c r="F14" s="43">
        <v>399040</v>
      </c>
    </row>
    <row r="15" spans="1:7">
      <c r="A15" s="15"/>
      <c r="B15" s="3" t="s">
        <v>49</v>
      </c>
      <c r="C15" s="4"/>
      <c r="D15" s="4"/>
      <c r="E15" s="5"/>
      <c r="F15" s="43">
        <v>207872</v>
      </c>
    </row>
    <row r="16" spans="1:7">
      <c r="A16" s="15"/>
      <c r="B16" s="3" t="s">
        <v>50</v>
      </c>
      <c r="C16" s="4"/>
      <c r="D16" s="4"/>
      <c r="E16" s="5"/>
      <c r="F16" s="43">
        <v>174580.8</v>
      </c>
    </row>
    <row r="17" spans="1:6">
      <c r="A17" s="15"/>
      <c r="B17" s="3" t="s">
        <v>51</v>
      </c>
      <c r="C17" s="4"/>
      <c r="D17" s="4"/>
      <c r="E17" s="5"/>
      <c r="F17" s="43">
        <v>1295805.8400000001</v>
      </c>
    </row>
    <row r="18" spans="1:6">
      <c r="A18" s="15"/>
      <c r="B18" s="3" t="s">
        <v>52</v>
      </c>
      <c r="C18" s="4"/>
      <c r="D18" s="4"/>
      <c r="E18" s="5"/>
      <c r="F18" s="43">
        <v>133013.26</v>
      </c>
    </row>
    <row r="19" spans="1:6">
      <c r="A19" s="15"/>
      <c r="B19" s="3" t="s">
        <v>53</v>
      </c>
      <c r="C19" s="4"/>
      <c r="D19" s="4"/>
      <c r="E19" s="5"/>
      <c r="F19" s="43">
        <v>479011.35</v>
      </c>
    </row>
    <row r="20" spans="1:6">
      <c r="A20" s="15"/>
      <c r="B20" s="3" t="s">
        <v>54</v>
      </c>
      <c r="C20" s="4"/>
      <c r="D20" s="4"/>
      <c r="E20" s="5"/>
      <c r="F20" s="43">
        <v>490334.46</v>
      </c>
    </row>
    <row r="21" spans="1:6">
      <c r="A21" s="15"/>
      <c r="B21" s="3" t="s">
        <v>55</v>
      </c>
      <c r="C21" s="4"/>
      <c r="D21" s="4"/>
      <c r="E21" s="5"/>
      <c r="F21" s="43">
        <v>2959955.5</v>
      </c>
    </row>
    <row r="22" spans="1:6">
      <c r="A22" s="15"/>
      <c r="B22" s="3" t="s">
        <v>55</v>
      </c>
      <c r="C22" s="4"/>
      <c r="D22" s="4"/>
      <c r="E22" s="5"/>
      <c r="F22" s="43">
        <v>1257271.8700000001</v>
      </c>
    </row>
    <row r="23" spans="1:6">
      <c r="A23" s="2"/>
      <c r="B23" s="38" t="s">
        <v>11</v>
      </c>
      <c r="C23" s="39"/>
      <c r="D23" s="39"/>
      <c r="E23" s="40"/>
      <c r="F23" s="44">
        <f>SUM(F12:F22)</f>
        <v>7527665.2000000002</v>
      </c>
    </row>
    <row r="24" spans="1:6">
      <c r="A24" s="2"/>
      <c r="B24" s="30"/>
      <c r="C24" s="31"/>
      <c r="D24" s="31"/>
      <c r="E24" s="32"/>
      <c r="F24" s="45"/>
    </row>
    <row r="25" spans="1:6">
      <c r="A25" s="22">
        <v>1236</v>
      </c>
      <c r="B25" s="16" t="s">
        <v>56</v>
      </c>
      <c r="C25" s="4"/>
      <c r="D25" s="4"/>
      <c r="E25" s="5"/>
      <c r="F25" s="43"/>
    </row>
    <row r="26" spans="1:6">
      <c r="A26" s="15">
        <v>12363</v>
      </c>
      <c r="B26" s="3" t="s">
        <v>57</v>
      </c>
      <c r="C26" s="4"/>
      <c r="D26" s="4"/>
      <c r="E26" s="5"/>
      <c r="F26" s="43">
        <v>176974.63</v>
      </c>
    </row>
    <row r="27" spans="1:6">
      <c r="A27" s="2"/>
      <c r="B27" s="38" t="s">
        <v>11</v>
      </c>
      <c r="C27" s="39"/>
      <c r="D27" s="39"/>
      <c r="E27" s="40"/>
      <c r="F27" s="44">
        <f>SUM(F26:F26)</f>
        <v>176974.63</v>
      </c>
    </row>
    <row r="28" spans="1:6">
      <c r="A28" s="2"/>
      <c r="B28" s="30"/>
      <c r="C28" s="31"/>
      <c r="D28" s="31"/>
      <c r="E28" s="32"/>
      <c r="F28" s="45"/>
    </row>
    <row r="29" spans="1:6">
      <c r="A29" s="22">
        <v>1236</v>
      </c>
      <c r="B29" s="16" t="s">
        <v>39</v>
      </c>
      <c r="C29" s="4"/>
      <c r="D29" s="4"/>
      <c r="E29" s="5"/>
      <c r="F29" s="43"/>
    </row>
    <row r="30" spans="1:6">
      <c r="A30" s="15">
        <v>12364</v>
      </c>
      <c r="B30" s="3" t="s">
        <v>58</v>
      </c>
      <c r="C30" s="4"/>
      <c r="D30" s="4"/>
      <c r="E30" s="5"/>
      <c r="F30" s="43">
        <v>136416</v>
      </c>
    </row>
    <row r="31" spans="1:6">
      <c r="A31" s="15"/>
      <c r="B31" s="3" t="s">
        <v>59</v>
      </c>
      <c r="C31" s="4"/>
      <c r="D31" s="4"/>
      <c r="E31" s="5"/>
      <c r="F31" s="43">
        <v>40961.72</v>
      </c>
    </row>
    <row r="32" spans="1:6">
      <c r="A32" s="15"/>
      <c r="B32" s="3" t="s">
        <v>60</v>
      </c>
      <c r="C32" s="4"/>
      <c r="D32" s="4"/>
      <c r="E32" s="5"/>
      <c r="F32" s="43">
        <v>36656</v>
      </c>
    </row>
    <row r="33" spans="1:6">
      <c r="A33" s="15"/>
      <c r="B33" s="3" t="s">
        <v>61</v>
      </c>
      <c r="C33" s="4"/>
      <c r="D33" s="4"/>
      <c r="E33" s="5"/>
      <c r="F33" s="43">
        <v>166381.12</v>
      </c>
    </row>
    <row r="34" spans="1:6">
      <c r="A34" s="15"/>
      <c r="B34" s="3" t="s">
        <v>62</v>
      </c>
      <c r="C34" s="4"/>
      <c r="D34" s="4"/>
      <c r="E34" s="5"/>
      <c r="F34" s="43">
        <v>265037.32</v>
      </c>
    </row>
    <row r="35" spans="1:6">
      <c r="A35" s="15"/>
      <c r="B35" s="3" t="s">
        <v>62</v>
      </c>
      <c r="C35" s="4"/>
      <c r="D35" s="4"/>
      <c r="E35" s="5"/>
      <c r="F35" s="43">
        <v>244507.32</v>
      </c>
    </row>
    <row r="36" spans="1:6">
      <c r="A36" s="15"/>
      <c r="B36" s="3" t="s">
        <v>62</v>
      </c>
      <c r="C36" s="4"/>
      <c r="D36" s="4"/>
      <c r="E36" s="5"/>
      <c r="F36" s="43">
        <v>265741.24</v>
      </c>
    </row>
    <row r="37" spans="1:6">
      <c r="A37" s="15"/>
      <c r="B37" s="3" t="s">
        <v>58</v>
      </c>
      <c r="C37" s="4"/>
      <c r="D37" s="4"/>
      <c r="E37" s="5"/>
      <c r="F37" s="43">
        <v>129781.11</v>
      </c>
    </row>
    <row r="38" spans="1:6">
      <c r="A38" s="15"/>
      <c r="B38" s="3" t="s">
        <v>62</v>
      </c>
      <c r="C38" s="4"/>
      <c r="D38" s="4"/>
      <c r="E38" s="5"/>
      <c r="F38" s="43">
        <v>664368.69999999995</v>
      </c>
    </row>
    <row r="39" spans="1:6">
      <c r="A39" s="15"/>
      <c r="B39" s="3" t="s">
        <v>61</v>
      </c>
      <c r="C39" s="4"/>
      <c r="D39" s="4"/>
      <c r="E39" s="5"/>
      <c r="F39" s="43">
        <v>307035.76</v>
      </c>
    </row>
    <row r="40" spans="1:6">
      <c r="A40" s="15"/>
      <c r="B40" s="3" t="s">
        <v>62</v>
      </c>
      <c r="C40" s="4"/>
      <c r="D40" s="4"/>
      <c r="E40" s="5"/>
      <c r="F40" s="43">
        <v>70018.8</v>
      </c>
    </row>
    <row r="41" spans="1:6">
      <c r="A41" s="15"/>
      <c r="B41" s="3" t="s">
        <v>62</v>
      </c>
      <c r="C41" s="4"/>
      <c r="D41" s="4"/>
      <c r="E41" s="5"/>
      <c r="F41" s="43">
        <v>112596.56</v>
      </c>
    </row>
    <row r="42" spans="1:6">
      <c r="A42" s="15"/>
      <c r="B42" s="3" t="s">
        <v>62</v>
      </c>
      <c r="C42" s="4"/>
      <c r="D42" s="4"/>
      <c r="E42" s="5"/>
      <c r="F42" s="43">
        <v>87467.45</v>
      </c>
    </row>
    <row r="43" spans="1:6">
      <c r="A43" s="15"/>
      <c r="B43" s="3" t="s">
        <v>40</v>
      </c>
      <c r="C43" s="4"/>
      <c r="D43" s="4"/>
      <c r="E43" s="5"/>
      <c r="F43" s="43">
        <v>49907.96</v>
      </c>
    </row>
    <row r="44" spans="1:6">
      <c r="A44" s="15"/>
      <c r="B44" s="3" t="s">
        <v>63</v>
      </c>
      <c r="C44" s="4"/>
      <c r="D44" s="4"/>
      <c r="E44" s="5"/>
      <c r="F44" s="43">
        <v>750860.94</v>
      </c>
    </row>
    <row r="45" spans="1:6">
      <c r="A45" s="15"/>
      <c r="B45" s="3" t="s">
        <v>64</v>
      </c>
      <c r="C45" s="4"/>
      <c r="D45" s="4"/>
      <c r="E45" s="5"/>
      <c r="F45" s="43">
        <v>263881.25</v>
      </c>
    </row>
    <row r="46" spans="1:6">
      <c r="A46" s="15"/>
      <c r="B46" s="3" t="s">
        <v>65</v>
      </c>
      <c r="C46" s="4"/>
      <c r="D46" s="4"/>
      <c r="E46" s="5"/>
      <c r="F46" s="43">
        <v>129909.87</v>
      </c>
    </row>
    <row r="47" spans="1:6">
      <c r="A47" s="15"/>
      <c r="B47" s="3" t="s">
        <v>68</v>
      </c>
      <c r="C47" s="4"/>
      <c r="D47" s="4"/>
      <c r="E47" s="5"/>
      <c r="F47" s="43">
        <v>277755.46000000002</v>
      </c>
    </row>
    <row r="48" spans="1:6">
      <c r="A48" s="15"/>
      <c r="B48" s="3" t="s">
        <v>62</v>
      </c>
      <c r="C48" s="4"/>
      <c r="D48" s="4"/>
      <c r="E48" s="5"/>
      <c r="F48" s="43">
        <v>233129.22</v>
      </c>
    </row>
    <row r="49" spans="1:6">
      <c r="A49" s="15"/>
      <c r="B49" s="3" t="s">
        <v>66</v>
      </c>
      <c r="C49" s="4"/>
      <c r="D49" s="4"/>
      <c r="E49" s="5"/>
      <c r="F49" s="43">
        <v>571401.81000000006</v>
      </c>
    </row>
    <row r="50" spans="1:6">
      <c r="A50" s="15"/>
      <c r="B50" s="3" t="s">
        <v>67</v>
      </c>
      <c r="C50" s="4"/>
      <c r="D50" s="4"/>
      <c r="E50" s="5"/>
      <c r="F50" s="43">
        <v>87412.61</v>
      </c>
    </row>
    <row r="51" spans="1:6">
      <c r="A51" s="15"/>
      <c r="B51" s="3" t="s">
        <v>68</v>
      </c>
      <c r="C51" s="4"/>
      <c r="D51" s="4"/>
      <c r="E51" s="5"/>
      <c r="F51" s="43">
        <v>268581.84999999998</v>
      </c>
    </row>
    <row r="52" spans="1:6">
      <c r="A52" s="15"/>
      <c r="B52" s="3" t="s">
        <v>69</v>
      </c>
      <c r="C52" s="4"/>
      <c r="D52" s="4"/>
      <c r="E52" s="5"/>
      <c r="F52" s="43">
        <v>14892.08</v>
      </c>
    </row>
    <row r="53" spans="1:6">
      <c r="A53" s="15"/>
      <c r="B53" s="3" t="s">
        <v>70</v>
      </c>
      <c r="C53" s="4"/>
      <c r="D53" s="4"/>
      <c r="E53" s="5"/>
      <c r="F53" s="43">
        <v>324405.89</v>
      </c>
    </row>
    <row r="54" spans="1:6">
      <c r="A54" s="15"/>
      <c r="B54" s="3" t="s">
        <v>62</v>
      </c>
      <c r="C54" s="4"/>
      <c r="D54" s="4"/>
      <c r="E54" s="5"/>
      <c r="F54" s="43">
        <v>111983.41</v>
      </c>
    </row>
    <row r="55" spans="1:6">
      <c r="A55" s="15"/>
      <c r="B55" s="3" t="s">
        <v>62</v>
      </c>
      <c r="C55" s="4"/>
      <c r="D55" s="4"/>
      <c r="E55" s="5"/>
      <c r="F55" s="43">
        <v>437547.68</v>
      </c>
    </row>
    <row r="56" spans="1:6">
      <c r="A56" s="2"/>
      <c r="B56" s="38" t="s">
        <v>11</v>
      </c>
      <c r="C56" s="39"/>
      <c r="D56" s="39"/>
      <c r="E56" s="40"/>
      <c r="F56" s="44">
        <f>SUM(F30:F55)</f>
        <v>6048639.129999999</v>
      </c>
    </row>
    <row r="57" spans="1:6">
      <c r="A57" s="2"/>
      <c r="B57" s="30"/>
      <c r="C57" s="31"/>
      <c r="D57" s="31"/>
      <c r="E57" s="32"/>
      <c r="F57" s="45"/>
    </row>
    <row r="58" spans="1:6">
      <c r="A58" s="22">
        <v>12352</v>
      </c>
      <c r="B58" s="16" t="s">
        <v>46</v>
      </c>
      <c r="C58" s="4"/>
      <c r="D58" s="4"/>
      <c r="E58" s="5"/>
      <c r="F58" s="43"/>
    </row>
    <row r="59" spans="1:6">
      <c r="A59" s="15"/>
      <c r="B59" s="3" t="s">
        <v>71</v>
      </c>
      <c r="C59" s="4"/>
      <c r="D59" s="4"/>
      <c r="E59" s="5"/>
      <c r="F59" s="43">
        <v>400736</v>
      </c>
    </row>
    <row r="60" spans="1:6">
      <c r="A60" s="15"/>
      <c r="B60" s="3" t="s">
        <v>72</v>
      </c>
      <c r="C60" s="4"/>
      <c r="D60" s="4"/>
      <c r="E60" s="5"/>
      <c r="F60" s="43">
        <v>400736</v>
      </c>
    </row>
    <row r="61" spans="1:6">
      <c r="A61" s="15"/>
      <c r="B61" s="3" t="s">
        <v>73</v>
      </c>
      <c r="C61" s="4"/>
      <c r="D61" s="4"/>
      <c r="E61" s="5"/>
      <c r="F61" s="43">
        <v>400736</v>
      </c>
    </row>
    <row r="62" spans="1:6">
      <c r="A62" s="15"/>
      <c r="B62" s="3" t="s">
        <v>74</v>
      </c>
      <c r="C62" s="4"/>
      <c r="D62" s="4"/>
      <c r="E62" s="5"/>
      <c r="F62" s="43">
        <v>400736</v>
      </c>
    </row>
    <row r="63" spans="1:6">
      <c r="A63" s="2"/>
      <c r="B63" s="38" t="s">
        <v>11</v>
      </c>
      <c r="C63" s="39"/>
      <c r="D63" s="39"/>
      <c r="E63" s="40"/>
      <c r="F63" s="44">
        <f>SUM(F59:F62)</f>
        <v>1602944</v>
      </c>
    </row>
    <row r="64" spans="1:6">
      <c r="A64" s="2"/>
      <c r="B64" s="30"/>
      <c r="C64" s="31"/>
      <c r="D64" s="31"/>
      <c r="E64" s="32"/>
      <c r="F64" s="45"/>
    </row>
    <row r="65" spans="1:6">
      <c r="A65" s="2"/>
      <c r="B65" s="19"/>
      <c r="C65" s="20"/>
      <c r="D65" s="20"/>
      <c r="E65" s="21"/>
      <c r="F65" s="45"/>
    </row>
    <row r="66" spans="1:6" ht="15.75" thickBot="1">
      <c r="A66" s="2"/>
      <c r="B66" s="38" t="s">
        <v>37</v>
      </c>
      <c r="C66" s="39"/>
      <c r="D66" s="39"/>
      <c r="E66" s="40"/>
      <c r="F66" s="46">
        <f>+F23+F56+F27+F63</f>
        <v>15356222.959999999</v>
      </c>
    </row>
    <row r="67" spans="1:6">
      <c r="A67" s="2"/>
      <c r="B67" s="19"/>
      <c r="C67" s="20"/>
      <c r="D67" s="20"/>
      <c r="E67" s="21"/>
      <c r="F67" s="45"/>
    </row>
    <row r="68" spans="1:6">
      <c r="A68" s="2"/>
      <c r="B68" s="19"/>
      <c r="C68" s="20"/>
      <c r="D68" s="20"/>
      <c r="E68" s="21"/>
      <c r="F68" s="45"/>
    </row>
    <row r="69" spans="1:6">
      <c r="A69" s="22">
        <v>124</v>
      </c>
      <c r="B69" s="16" t="s">
        <v>17</v>
      </c>
      <c r="C69" s="4"/>
      <c r="D69" s="4"/>
      <c r="E69" s="5"/>
      <c r="F69" s="43"/>
    </row>
    <row r="70" spans="1:6">
      <c r="A70" s="22">
        <v>12411</v>
      </c>
      <c r="B70" s="16" t="s">
        <v>41</v>
      </c>
      <c r="C70" s="4"/>
      <c r="D70" s="4"/>
      <c r="E70" s="5"/>
      <c r="F70" s="43"/>
    </row>
    <row r="71" spans="1:6">
      <c r="A71" s="22"/>
      <c r="B71" s="3" t="s">
        <v>75</v>
      </c>
      <c r="C71" s="4"/>
      <c r="D71" s="4"/>
      <c r="E71" s="5"/>
      <c r="F71" s="43">
        <v>38788</v>
      </c>
    </row>
    <row r="72" spans="1:6">
      <c r="A72" s="22"/>
      <c r="B72" s="3" t="s">
        <v>75</v>
      </c>
      <c r="C72" s="4"/>
      <c r="D72" s="4"/>
      <c r="E72" s="5"/>
      <c r="F72" s="43">
        <v>9697</v>
      </c>
    </row>
    <row r="73" spans="1:6">
      <c r="A73" s="22"/>
      <c r="B73" s="3" t="s">
        <v>76</v>
      </c>
      <c r="C73" s="4"/>
      <c r="D73" s="4"/>
      <c r="E73" s="5"/>
      <c r="F73" s="43">
        <v>30528.880000000001</v>
      </c>
    </row>
    <row r="74" spans="1:6">
      <c r="A74" s="22"/>
      <c r="B74" s="3" t="s">
        <v>41</v>
      </c>
      <c r="C74" s="4"/>
      <c r="D74" s="4"/>
      <c r="E74" s="5"/>
      <c r="F74" s="43">
        <v>1798</v>
      </c>
    </row>
    <row r="75" spans="1:6">
      <c r="A75" s="22"/>
      <c r="B75" s="3" t="s">
        <v>41</v>
      </c>
      <c r="C75" s="4"/>
      <c r="D75" s="4"/>
      <c r="E75" s="5"/>
      <c r="F75" s="43">
        <v>1374.01</v>
      </c>
    </row>
    <row r="76" spans="1:6">
      <c r="A76" s="22"/>
      <c r="B76" s="3" t="s">
        <v>41</v>
      </c>
      <c r="C76" s="4"/>
      <c r="D76" s="4"/>
      <c r="E76" s="5"/>
      <c r="F76" s="43">
        <v>2205.9899999999998</v>
      </c>
    </row>
    <row r="77" spans="1:6">
      <c r="A77" s="22"/>
      <c r="B77" s="3" t="s">
        <v>41</v>
      </c>
      <c r="C77" s="4"/>
      <c r="D77" s="4"/>
      <c r="E77" s="5"/>
      <c r="F77" s="43">
        <v>5823.51</v>
      </c>
    </row>
    <row r="78" spans="1:6">
      <c r="A78" s="22"/>
      <c r="B78" s="3" t="s">
        <v>41</v>
      </c>
      <c r="C78" s="4"/>
      <c r="D78" s="4"/>
      <c r="E78" s="5"/>
      <c r="F78" s="43">
        <v>2500</v>
      </c>
    </row>
    <row r="79" spans="1:6">
      <c r="A79" s="22"/>
      <c r="B79" s="3" t="s">
        <v>41</v>
      </c>
      <c r="C79" s="4"/>
      <c r="D79" s="4"/>
      <c r="E79" s="5"/>
      <c r="F79" s="43">
        <v>25787.9</v>
      </c>
    </row>
    <row r="80" spans="1:6">
      <c r="A80" s="15"/>
      <c r="B80" s="3" t="s">
        <v>41</v>
      </c>
      <c r="C80" s="4"/>
      <c r="D80" s="4"/>
      <c r="E80" s="5"/>
      <c r="F80" s="43">
        <v>8133</v>
      </c>
    </row>
    <row r="81" spans="1:6">
      <c r="A81" s="15"/>
      <c r="B81" s="3" t="s">
        <v>41</v>
      </c>
      <c r="C81" s="4"/>
      <c r="D81" s="4"/>
      <c r="E81" s="5"/>
      <c r="F81" s="43">
        <v>9627.35</v>
      </c>
    </row>
    <row r="82" spans="1:6">
      <c r="A82" s="15"/>
      <c r="B82" s="3" t="s">
        <v>41</v>
      </c>
      <c r="C82" s="4"/>
      <c r="D82" s="4"/>
      <c r="E82" s="5"/>
      <c r="F82" s="43">
        <v>1999.91</v>
      </c>
    </row>
    <row r="83" spans="1:6">
      <c r="A83" s="15"/>
      <c r="B83" s="3" t="s">
        <v>41</v>
      </c>
      <c r="C83" s="4"/>
      <c r="D83" s="4"/>
      <c r="E83" s="5"/>
      <c r="F83" s="43">
        <v>4299</v>
      </c>
    </row>
    <row r="84" spans="1:6">
      <c r="A84" s="2"/>
      <c r="B84" s="38" t="s">
        <v>11</v>
      </c>
      <c r="C84" s="39"/>
      <c r="D84" s="39"/>
      <c r="E84" s="40"/>
      <c r="F84" s="44">
        <f>SUM(F70:F83)</f>
        <v>142562.55000000002</v>
      </c>
    </row>
    <row r="85" spans="1:6">
      <c r="A85" s="2"/>
      <c r="B85" s="30"/>
      <c r="C85" s="31"/>
      <c r="D85" s="31"/>
      <c r="E85" s="32"/>
      <c r="F85" s="45"/>
    </row>
    <row r="86" spans="1:6">
      <c r="A86" s="22">
        <v>12413</v>
      </c>
      <c r="B86" s="16" t="s">
        <v>95</v>
      </c>
      <c r="C86" s="4"/>
      <c r="D86" s="4"/>
      <c r="E86" s="5"/>
      <c r="F86" s="43"/>
    </row>
    <row r="87" spans="1:6">
      <c r="A87" s="15"/>
      <c r="B87" s="3" t="s">
        <v>96</v>
      </c>
      <c r="C87" s="4"/>
      <c r="D87" s="4"/>
      <c r="E87" s="5"/>
      <c r="F87" s="43">
        <v>11188.81</v>
      </c>
    </row>
    <row r="88" spans="1:6">
      <c r="A88" s="15"/>
      <c r="B88" s="3" t="s">
        <v>97</v>
      </c>
      <c r="C88" s="4"/>
      <c r="D88" s="4"/>
      <c r="E88" s="5"/>
      <c r="F88" s="43">
        <v>42792</v>
      </c>
    </row>
    <row r="89" spans="1:6">
      <c r="A89" s="15"/>
      <c r="B89" s="3" t="s">
        <v>97</v>
      </c>
      <c r="C89" s="4"/>
      <c r="D89" s="4"/>
      <c r="E89" s="5"/>
      <c r="F89" s="43">
        <v>33566.44</v>
      </c>
    </row>
    <row r="90" spans="1:6">
      <c r="A90" s="15"/>
      <c r="B90" s="3" t="s">
        <v>98</v>
      </c>
      <c r="C90" s="4"/>
      <c r="D90" s="4"/>
      <c r="E90" s="5"/>
      <c r="F90" s="43">
        <v>27814</v>
      </c>
    </row>
    <row r="91" spans="1:6">
      <c r="A91" s="2"/>
      <c r="B91" s="38" t="s">
        <v>11</v>
      </c>
      <c r="C91" s="39"/>
      <c r="D91" s="39"/>
      <c r="E91" s="40"/>
      <c r="F91" s="44">
        <f>SUM(F86:F90)</f>
        <v>115361.25</v>
      </c>
    </row>
    <row r="92" spans="1:6">
      <c r="A92" s="2"/>
      <c r="B92" s="30"/>
      <c r="C92" s="31"/>
      <c r="D92" s="31"/>
      <c r="E92" s="32"/>
      <c r="F92" s="45"/>
    </row>
    <row r="93" spans="1:6">
      <c r="A93" s="22">
        <v>12419</v>
      </c>
      <c r="B93" s="16" t="s">
        <v>77</v>
      </c>
      <c r="C93" s="4"/>
      <c r="D93" s="4"/>
      <c r="E93" s="5"/>
      <c r="F93" s="43"/>
    </row>
    <row r="94" spans="1:6">
      <c r="A94" s="15"/>
      <c r="B94" s="3" t="s">
        <v>78</v>
      </c>
      <c r="C94" s="4"/>
      <c r="D94" s="4"/>
      <c r="E94" s="5"/>
      <c r="F94" s="43">
        <v>6199</v>
      </c>
    </row>
    <row r="95" spans="1:6">
      <c r="A95" s="15"/>
      <c r="B95" s="3" t="s">
        <v>79</v>
      </c>
      <c r="C95" s="4"/>
      <c r="D95" s="4"/>
      <c r="E95" s="5"/>
      <c r="F95" s="43">
        <v>35394</v>
      </c>
    </row>
    <row r="96" spans="1:6">
      <c r="A96" s="15"/>
      <c r="B96" s="3" t="s">
        <v>77</v>
      </c>
      <c r="C96" s="4"/>
      <c r="D96" s="4"/>
      <c r="E96" s="5"/>
      <c r="F96" s="43">
        <v>20608.150000000001</v>
      </c>
    </row>
    <row r="97" spans="1:6">
      <c r="A97" s="15"/>
      <c r="B97" s="3" t="s">
        <v>77</v>
      </c>
      <c r="C97" s="4"/>
      <c r="D97" s="4"/>
      <c r="E97" s="5"/>
      <c r="F97" s="43">
        <v>2976</v>
      </c>
    </row>
    <row r="98" spans="1:6">
      <c r="A98" s="2"/>
      <c r="B98" s="38" t="s">
        <v>11</v>
      </c>
      <c r="C98" s="39"/>
      <c r="D98" s="39"/>
      <c r="E98" s="40"/>
      <c r="F98" s="44">
        <f>SUM(F93:F97)</f>
        <v>65177.15</v>
      </c>
    </row>
    <row r="99" spans="1:6">
      <c r="A99" s="2"/>
      <c r="B99" s="19"/>
      <c r="C99" s="20"/>
      <c r="D99" s="20"/>
      <c r="E99" s="21"/>
      <c r="F99" s="45"/>
    </row>
    <row r="100" spans="1:6">
      <c r="A100" s="22">
        <v>12423</v>
      </c>
      <c r="B100" s="16" t="s">
        <v>80</v>
      </c>
      <c r="C100" s="4"/>
      <c r="D100" s="4"/>
      <c r="E100" s="5"/>
      <c r="F100" s="43"/>
    </row>
    <row r="101" spans="1:6">
      <c r="A101" s="15"/>
      <c r="B101" s="3" t="s">
        <v>81</v>
      </c>
      <c r="C101" s="4"/>
      <c r="D101" s="4"/>
      <c r="E101" s="5"/>
      <c r="F101" s="43">
        <v>26890</v>
      </c>
    </row>
    <row r="102" spans="1:6">
      <c r="A102" s="2"/>
      <c r="B102" s="38" t="s">
        <v>11</v>
      </c>
      <c r="C102" s="39"/>
      <c r="D102" s="39"/>
      <c r="E102" s="40"/>
      <c r="F102" s="44">
        <f>SUM(F100:F101)</f>
        <v>26890</v>
      </c>
    </row>
    <row r="103" spans="1:6">
      <c r="A103" s="2"/>
      <c r="B103" s="19"/>
      <c r="C103" s="20"/>
      <c r="D103" s="20"/>
      <c r="E103" s="21"/>
      <c r="F103" s="45"/>
    </row>
    <row r="104" spans="1:6">
      <c r="A104" s="2"/>
      <c r="B104" s="38" t="s">
        <v>20</v>
      </c>
      <c r="C104" s="39"/>
      <c r="D104" s="39"/>
      <c r="E104" s="40"/>
      <c r="F104" s="44">
        <f>+F98+F84+F102+F91</f>
        <v>349990.95</v>
      </c>
    </row>
    <row r="105" spans="1:6">
      <c r="A105" s="2"/>
      <c r="B105" s="19"/>
      <c r="C105" s="20"/>
      <c r="D105" s="20"/>
      <c r="E105" s="21"/>
      <c r="F105" s="45"/>
    </row>
    <row r="106" spans="1:6">
      <c r="A106" s="22">
        <v>1244</v>
      </c>
      <c r="B106" s="16" t="s">
        <v>18</v>
      </c>
      <c r="C106" s="4"/>
      <c r="D106" s="4"/>
      <c r="E106" s="5"/>
      <c r="F106" s="43"/>
    </row>
    <row r="107" spans="1:6">
      <c r="A107" s="15">
        <v>12441</v>
      </c>
      <c r="B107" s="3" t="s">
        <v>82</v>
      </c>
      <c r="C107" s="4"/>
      <c r="D107" s="4"/>
      <c r="E107" s="5"/>
      <c r="F107" s="43">
        <v>709500</v>
      </c>
    </row>
    <row r="108" spans="1:6">
      <c r="A108" s="15"/>
      <c r="B108" s="3" t="s">
        <v>83</v>
      </c>
      <c r="C108" s="4"/>
      <c r="D108" s="4"/>
      <c r="E108" s="5"/>
      <c r="F108" s="43">
        <v>236500</v>
      </c>
    </row>
    <row r="109" spans="1:6">
      <c r="A109" s="15"/>
      <c r="B109" s="3" t="s">
        <v>84</v>
      </c>
      <c r="C109" s="4"/>
      <c r="D109" s="4"/>
      <c r="E109" s="5"/>
      <c r="F109" s="43">
        <v>520840</v>
      </c>
    </row>
    <row r="110" spans="1:6">
      <c r="A110" s="15"/>
      <c r="B110" s="3" t="s">
        <v>83</v>
      </c>
      <c r="C110" s="4"/>
      <c r="D110" s="4"/>
      <c r="E110" s="5"/>
      <c r="F110" s="43">
        <v>236500</v>
      </c>
    </row>
    <row r="111" spans="1:6">
      <c r="A111" s="15"/>
      <c r="B111" s="3" t="s">
        <v>85</v>
      </c>
      <c r="C111" s="4"/>
      <c r="D111" s="4"/>
      <c r="E111" s="5"/>
      <c r="F111" s="43">
        <v>30000</v>
      </c>
    </row>
    <row r="112" spans="1:6">
      <c r="A112" s="15"/>
      <c r="B112" s="3" t="s">
        <v>86</v>
      </c>
      <c r="C112" s="4"/>
      <c r="D112" s="4"/>
      <c r="E112" s="5"/>
      <c r="F112" s="43">
        <v>262752.48</v>
      </c>
    </row>
    <row r="113" spans="1:6">
      <c r="A113" s="15"/>
      <c r="B113" s="3" t="s">
        <v>86</v>
      </c>
      <c r="C113" s="4"/>
      <c r="D113" s="4"/>
      <c r="E113" s="5"/>
      <c r="F113" s="43">
        <v>96585.08</v>
      </c>
    </row>
    <row r="114" spans="1:6">
      <c r="A114" s="15"/>
      <c r="B114" s="3" t="s">
        <v>42</v>
      </c>
      <c r="C114" s="4"/>
      <c r="D114" s="4"/>
      <c r="E114" s="5"/>
      <c r="F114" s="43">
        <v>65688.12</v>
      </c>
    </row>
    <row r="115" spans="1:6">
      <c r="A115" s="15"/>
      <c r="B115" s="3" t="s">
        <v>87</v>
      </c>
      <c r="C115" s="4"/>
      <c r="D115" s="4"/>
      <c r="E115" s="5"/>
      <c r="F115" s="43">
        <v>242188.16</v>
      </c>
    </row>
    <row r="116" spans="1:6">
      <c r="A116" s="15"/>
      <c r="B116" s="3" t="s">
        <v>42</v>
      </c>
      <c r="C116" s="4"/>
      <c r="D116" s="4"/>
      <c r="E116" s="5"/>
      <c r="F116" s="43">
        <v>44312</v>
      </c>
    </row>
    <row r="117" spans="1:6">
      <c r="A117" s="2"/>
      <c r="B117" s="38" t="s">
        <v>11</v>
      </c>
      <c r="C117" s="39"/>
      <c r="D117" s="39"/>
      <c r="E117" s="40"/>
      <c r="F117" s="44">
        <f>SUM(F107:F116)</f>
        <v>2444865.8400000003</v>
      </c>
    </row>
    <row r="118" spans="1:6">
      <c r="A118" s="2"/>
      <c r="B118" s="19"/>
      <c r="C118" s="20"/>
      <c r="D118" s="20"/>
      <c r="E118" s="21"/>
      <c r="F118" s="45"/>
    </row>
    <row r="119" spans="1:6">
      <c r="A119" s="2"/>
      <c r="B119" s="38" t="s">
        <v>21</v>
      </c>
      <c r="C119" s="39"/>
      <c r="D119" s="39"/>
      <c r="E119" s="40"/>
      <c r="F119" s="44">
        <f>+F117</f>
        <v>2444865.8400000003</v>
      </c>
    </row>
    <row r="120" spans="1:6">
      <c r="A120" s="2"/>
      <c r="B120" s="19"/>
      <c r="C120" s="20"/>
      <c r="D120" s="20"/>
      <c r="E120" s="21"/>
      <c r="F120" s="45"/>
    </row>
    <row r="121" spans="1:6">
      <c r="A121" s="22">
        <v>1246</v>
      </c>
      <c r="B121" s="16" t="s">
        <v>19</v>
      </c>
      <c r="C121" s="4"/>
      <c r="D121" s="4"/>
      <c r="E121" s="5"/>
      <c r="F121" s="43"/>
    </row>
    <row r="122" spans="1:6">
      <c r="A122" s="22">
        <v>12467</v>
      </c>
      <c r="B122" s="16" t="s">
        <v>43</v>
      </c>
      <c r="C122" s="4"/>
      <c r="D122" s="4"/>
      <c r="E122" s="5"/>
      <c r="F122" s="43"/>
    </row>
    <row r="123" spans="1:6">
      <c r="A123" s="22"/>
      <c r="B123" s="3" t="s">
        <v>88</v>
      </c>
      <c r="C123" s="4"/>
      <c r="D123" s="4"/>
      <c r="E123" s="5"/>
      <c r="F123" s="43">
        <v>30000</v>
      </c>
    </row>
    <row r="124" spans="1:6">
      <c r="A124" s="15"/>
      <c r="B124" s="3" t="s">
        <v>89</v>
      </c>
      <c r="C124" s="4"/>
      <c r="D124" s="4"/>
      <c r="E124" s="5"/>
      <c r="F124" s="43">
        <v>5220</v>
      </c>
    </row>
    <row r="125" spans="1:6">
      <c r="A125" s="2"/>
      <c r="B125" s="38" t="s">
        <v>11</v>
      </c>
      <c r="C125" s="39"/>
      <c r="D125" s="39"/>
      <c r="E125" s="40"/>
      <c r="F125" s="44">
        <f>SUM(F122:F124)</f>
        <v>35220</v>
      </c>
    </row>
    <row r="126" spans="1:6">
      <c r="A126" s="2"/>
      <c r="B126" s="19"/>
      <c r="C126" s="20"/>
      <c r="D126" s="20"/>
      <c r="E126" s="21"/>
      <c r="F126" s="45"/>
    </row>
    <row r="127" spans="1:6">
      <c r="A127" s="2"/>
      <c r="B127" s="38" t="s">
        <v>22</v>
      </c>
      <c r="C127" s="39"/>
      <c r="D127" s="39"/>
      <c r="E127" s="40"/>
      <c r="F127" s="44">
        <f>+F125</f>
        <v>35220</v>
      </c>
    </row>
    <row r="128" spans="1:6">
      <c r="A128" s="2"/>
      <c r="B128" s="30"/>
      <c r="C128" s="31"/>
      <c r="D128" s="31"/>
      <c r="E128" s="32"/>
      <c r="F128" s="45"/>
    </row>
    <row r="129" spans="1:6">
      <c r="A129" s="22">
        <v>1247</v>
      </c>
      <c r="B129" s="16" t="s">
        <v>90</v>
      </c>
      <c r="C129" s="4"/>
      <c r="D129" s="4"/>
      <c r="E129" s="5"/>
      <c r="F129" s="43"/>
    </row>
    <row r="130" spans="1:6">
      <c r="A130" s="22">
        <v>12471</v>
      </c>
      <c r="B130" s="16" t="s">
        <v>90</v>
      </c>
      <c r="C130" s="4"/>
      <c r="D130" s="4"/>
      <c r="E130" s="5"/>
      <c r="F130" s="43"/>
    </row>
    <row r="131" spans="1:6">
      <c r="A131" s="22"/>
      <c r="B131" s="3" t="s">
        <v>91</v>
      </c>
      <c r="C131" s="4"/>
      <c r="D131" s="4"/>
      <c r="E131" s="5"/>
      <c r="F131" s="43">
        <v>890</v>
      </c>
    </row>
    <row r="132" spans="1:6">
      <c r="A132" s="22"/>
      <c r="B132" s="3" t="s">
        <v>92</v>
      </c>
      <c r="C132" s="4"/>
      <c r="D132" s="4"/>
      <c r="E132" s="5"/>
      <c r="F132" s="43">
        <v>50000</v>
      </c>
    </row>
    <row r="133" spans="1:6">
      <c r="A133" s="22"/>
      <c r="B133" s="3" t="s">
        <v>93</v>
      </c>
      <c r="C133" s="4"/>
      <c r="D133" s="4"/>
      <c r="E133" s="5"/>
      <c r="F133" s="43">
        <v>68672</v>
      </c>
    </row>
    <row r="134" spans="1:6">
      <c r="A134" s="15"/>
      <c r="B134" s="3" t="s">
        <v>94</v>
      </c>
      <c r="C134" s="4"/>
      <c r="D134" s="4"/>
      <c r="E134" s="5"/>
      <c r="F134" s="43">
        <v>50000</v>
      </c>
    </row>
    <row r="135" spans="1:6">
      <c r="A135" s="2"/>
      <c r="B135" s="38" t="s">
        <v>11</v>
      </c>
      <c r="C135" s="39"/>
      <c r="D135" s="39"/>
      <c r="E135" s="40"/>
      <c r="F135" s="44">
        <f>SUM(F130:F134)</f>
        <v>169562</v>
      </c>
    </row>
    <row r="136" spans="1:6">
      <c r="A136" s="2"/>
      <c r="B136" s="30"/>
      <c r="C136" s="31"/>
      <c r="D136" s="31"/>
      <c r="E136" s="32"/>
      <c r="F136" s="49"/>
    </row>
    <row r="137" spans="1:6" ht="15.75" thickBot="1">
      <c r="A137" s="2"/>
      <c r="B137" s="38" t="s">
        <v>38</v>
      </c>
      <c r="C137" s="39"/>
      <c r="D137" s="39"/>
      <c r="E137" s="40"/>
      <c r="F137" s="46">
        <f>+F104+F119+F127+F135</f>
        <v>2999638.7900000005</v>
      </c>
    </row>
    <row r="138" spans="1:6">
      <c r="A138" s="2"/>
      <c r="B138" s="19"/>
      <c r="C138" s="20"/>
      <c r="D138" s="20"/>
      <c r="E138" s="21"/>
      <c r="F138" s="45"/>
    </row>
    <row r="139" spans="1:6" ht="15.75" thickBot="1">
      <c r="A139" s="2"/>
      <c r="B139" s="38" t="s">
        <v>44</v>
      </c>
      <c r="C139" s="39"/>
      <c r="D139" s="39"/>
      <c r="E139" s="40"/>
      <c r="F139" s="47">
        <f>+F137+F66</f>
        <v>18355861.75</v>
      </c>
    </row>
    <row r="140" spans="1:6" ht="15.75" thickTop="1">
      <c r="A140" s="2"/>
      <c r="B140" s="19"/>
      <c r="C140" s="20"/>
      <c r="D140" s="20"/>
      <c r="E140" s="21"/>
      <c r="F140" s="27"/>
    </row>
    <row r="141" spans="1:6" ht="15.75" thickBot="1">
      <c r="A141" s="7"/>
      <c r="B141" s="8"/>
      <c r="C141" s="9"/>
      <c r="D141" s="9"/>
      <c r="E141" s="10"/>
      <c r="F141" s="7"/>
    </row>
    <row r="143" spans="1:6">
      <c r="F143" s="33"/>
    </row>
    <row r="144" spans="1:6">
      <c r="F144" s="33"/>
    </row>
    <row r="145" spans="6:6">
      <c r="F145" s="33"/>
    </row>
    <row r="146" spans="6:6">
      <c r="F146" s="33"/>
    </row>
    <row r="148" spans="6:6">
      <c r="F148" s="48"/>
    </row>
    <row r="149" spans="6:6">
      <c r="F149" s="48"/>
    </row>
    <row r="150" spans="6:6">
      <c r="F150" s="33"/>
    </row>
  </sheetData>
  <mergeCells count="22">
    <mergeCell ref="B27:E27"/>
    <mergeCell ref="B63:E63"/>
    <mergeCell ref="B102:E102"/>
    <mergeCell ref="B135:E135"/>
    <mergeCell ref="B91:E91"/>
    <mergeCell ref="B23:E23"/>
    <mergeCell ref="A3:F3"/>
    <mergeCell ref="A4:F4"/>
    <mergeCell ref="A5:F5"/>
    <mergeCell ref="A6:F6"/>
    <mergeCell ref="B9:E9"/>
    <mergeCell ref="B139:E139"/>
    <mergeCell ref="B56:E56"/>
    <mergeCell ref="B66:E66"/>
    <mergeCell ref="B84:E84"/>
    <mergeCell ref="B98:E98"/>
    <mergeCell ref="B104:E104"/>
    <mergeCell ref="B117:E117"/>
    <mergeCell ref="B119:E119"/>
    <mergeCell ref="B127:E127"/>
    <mergeCell ref="B137:E137"/>
    <mergeCell ref="B125:E125"/>
  </mergeCells>
  <pageMargins left="0.70866141732283472" right="0.19685039370078741" top="0.55118110236220474" bottom="0.94488188976377963" header="0.31496062992125984" footer="0.48"/>
  <pageSetup scale="96" fitToHeight="0" orientation="portrait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8"/>
  <sheetViews>
    <sheetView workbookViewId="0">
      <selection activeCell="D15" sqref="D15"/>
    </sheetView>
  </sheetViews>
  <sheetFormatPr baseColWidth="10" defaultRowHeight="15"/>
  <cols>
    <col min="4" max="4" width="54.7109375" customWidth="1"/>
    <col min="5" max="5" width="21.85546875" customWidth="1"/>
    <col min="6" max="6" width="7.140625" customWidth="1"/>
    <col min="7" max="7" width="12.7109375" bestFit="1" customWidth="1"/>
  </cols>
  <sheetData>
    <row r="3" spans="1:8" ht="23.25">
      <c r="A3" s="41" t="s">
        <v>45</v>
      </c>
      <c r="B3" s="41"/>
      <c r="C3" s="41"/>
      <c r="D3" s="41"/>
      <c r="E3" s="41"/>
      <c r="F3" s="25"/>
    </row>
    <row r="4" spans="1:8" ht="18.75" customHeight="1">
      <c r="A4" s="42" t="s">
        <v>34</v>
      </c>
      <c r="B4" s="42"/>
      <c r="C4" s="42"/>
      <c r="D4" s="42"/>
      <c r="E4" s="42"/>
      <c r="F4" s="26"/>
    </row>
    <row r="5" spans="1:8" ht="18.75" customHeight="1">
      <c r="A5" s="42" t="s">
        <v>23</v>
      </c>
      <c r="B5" s="42"/>
      <c r="C5" s="42"/>
      <c r="D5" s="42"/>
      <c r="E5" s="42"/>
      <c r="F5" s="26"/>
    </row>
    <row r="6" spans="1:8" ht="18.75" customHeight="1">
      <c r="A6" s="42" t="s">
        <v>35</v>
      </c>
      <c r="B6" s="42"/>
      <c r="C6" s="42"/>
      <c r="D6" s="42"/>
      <c r="E6" s="42"/>
      <c r="F6" s="26"/>
    </row>
    <row r="7" spans="1:8">
      <c r="A7" s="12"/>
      <c r="B7" s="12"/>
      <c r="C7" s="12"/>
      <c r="D7" s="12"/>
      <c r="E7" s="12"/>
    </row>
    <row r="8" spans="1:8" ht="15.75" thickBot="1">
      <c r="A8" s="1"/>
      <c r="B8" s="1"/>
      <c r="C8" s="1"/>
      <c r="D8" s="1"/>
      <c r="E8" s="1"/>
    </row>
    <row r="9" spans="1:8" s="23" customFormat="1" ht="15.75" thickBot="1">
      <c r="A9" s="35" t="s">
        <v>1</v>
      </c>
      <c r="B9" s="36"/>
      <c r="C9" s="36"/>
      <c r="D9" s="37"/>
      <c r="E9" s="24">
        <v>2015</v>
      </c>
    </row>
    <row r="10" spans="1:8">
      <c r="A10" s="3"/>
      <c r="B10" s="4"/>
      <c r="C10" s="4"/>
      <c r="D10" s="5"/>
      <c r="E10" s="14"/>
      <c r="G10" s="33"/>
      <c r="H10" s="33"/>
    </row>
    <row r="11" spans="1:8">
      <c r="A11" s="16" t="s">
        <v>24</v>
      </c>
      <c r="B11" s="4"/>
      <c r="C11" s="4"/>
      <c r="D11" s="5"/>
      <c r="E11" s="27">
        <v>20280823.760000002</v>
      </c>
      <c r="G11" s="33"/>
      <c r="H11" s="33"/>
    </row>
    <row r="12" spans="1:8">
      <c r="A12" s="3" t="s">
        <v>25</v>
      </c>
      <c r="B12" s="4"/>
      <c r="C12" s="4"/>
      <c r="D12" s="5"/>
      <c r="E12" s="14">
        <v>745409.09</v>
      </c>
      <c r="G12" s="33"/>
      <c r="H12" s="33"/>
    </row>
    <row r="13" spans="1:8">
      <c r="A13" s="3" t="s">
        <v>26</v>
      </c>
      <c r="B13" s="4"/>
      <c r="C13" s="4"/>
      <c r="D13" s="5"/>
      <c r="E13" s="14">
        <v>0</v>
      </c>
      <c r="G13" s="33"/>
      <c r="H13" s="33"/>
    </row>
    <row r="14" spans="1:8">
      <c r="A14" s="3" t="s">
        <v>27</v>
      </c>
      <c r="B14" s="4"/>
      <c r="C14" s="4"/>
      <c r="D14" s="5"/>
      <c r="E14" s="14">
        <v>0</v>
      </c>
      <c r="G14" s="33"/>
      <c r="H14" s="33"/>
    </row>
    <row r="15" spans="1:8">
      <c r="A15" s="3" t="s">
        <v>28</v>
      </c>
      <c r="B15" s="4"/>
      <c r="C15" s="4"/>
      <c r="D15" s="5"/>
      <c r="E15" s="14">
        <v>0</v>
      </c>
      <c r="G15" s="33"/>
      <c r="H15" s="33"/>
    </row>
    <row r="16" spans="1:8">
      <c r="A16" s="3" t="s">
        <v>29</v>
      </c>
      <c r="B16" s="4"/>
      <c r="C16" s="4"/>
      <c r="D16" s="5"/>
      <c r="E16" s="14">
        <v>0</v>
      </c>
      <c r="G16" s="33"/>
      <c r="H16" s="33"/>
    </row>
    <row r="17" spans="1:8">
      <c r="A17" s="3" t="s">
        <v>30</v>
      </c>
      <c r="B17" s="4"/>
      <c r="C17" s="4"/>
      <c r="D17" s="5"/>
      <c r="E17" s="14">
        <v>0</v>
      </c>
      <c r="G17" s="33"/>
      <c r="H17" s="33"/>
    </row>
    <row r="18" spans="1:8">
      <c r="A18" s="3" t="s">
        <v>31</v>
      </c>
      <c r="B18" s="4"/>
      <c r="C18" s="4"/>
      <c r="D18" s="5"/>
      <c r="E18" s="14">
        <v>0</v>
      </c>
      <c r="G18" s="33"/>
      <c r="H18" s="33"/>
    </row>
    <row r="19" spans="1:8">
      <c r="A19" s="3" t="s">
        <v>32</v>
      </c>
      <c r="B19" s="4"/>
      <c r="C19" s="4"/>
      <c r="D19" s="5"/>
      <c r="E19" s="14">
        <v>0</v>
      </c>
      <c r="G19" s="33"/>
      <c r="H19" s="33"/>
    </row>
    <row r="20" spans="1:8">
      <c r="A20" s="16" t="s">
        <v>33</v>
      </c>
      <c r="B20" s="4"/>
      <c r="C20" s="4"/>
      <c r="D20" s="5"/>
      <c r="E20" s="27">
        <f>SUM(E11:E19)</f>
        <v>21026232.850000001</v>
      </c>
      <c r="F20" s="18"/>
      <c r="G20" s="33"/>
      <c r="H20" s="33"/>
    </row>
    <row r="21" spans="1:8">
      <c r="A21" s="38"/>
      <c r="B21" s="39"/>
      <c r="C21" s="39"/>
      <c r="D21" s="40"/>
      <c r="E21" s="27"/>
      <c r="G21" s="34"/>
      <c r="H21" s="33"/>
    </row>
    <row r="22" spans="1:8">
      <c r="A22" s="3"/>
      <c r="B22" s="4"/>
      <c r="C22" s="4"/>
      <c r="D22" s="5"/>
      <c r="E22" s="14"/>
      <c r="G22" s="33"/>
      <c r="H22" s="33"/>
    </row>
    <row r="23" spans="1:8" ht="15.75" thickBot="1">
      <c r="A23" s="8"/>
      <c r="B23" s="9"/>
      <c r="C23" s="9"/>
      <c r="D23" s="10"/>
      <c r="E23" s="7"/>
      <c r="G23" s="33"/>
      <c r="H23" s="33"/>
    </row>
    <row r="26" spans="1:8">
      <c r="D26" s="28"/>
      <c r="E26" s="6"/>
    </row>
    <row r="27" spans="1:8">
      <c r="D27" s="28"/>
      <c r="E27" s="28"/>
    </row>
    <row r="28" spans="1:8">
      <c r="G28" s="33"/>
    </row>
  </sheetData>
  <mergeCells count="6">
    <mergeCell ref="A6:E6"/>
    <mergeCell ref="A9:D9"/>
    <mergeCell ref="A21:D21"/>
    <mergeCell ref="A3:E3"/>
    <mergeCell ref="A4:E4"/>
    <mergeCell ref="A5:E5"/>
  </mergeCells>
  <pageMargins left="0.7" right="0.25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 EFE-01</vt:lpstr>
      <vt:lpstr>NOTA EFE-02</vt:lpstr>
      <vt:lpstr>NOTA EFE-03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2015-10-29T01:32:04Z</cp:lastPrinted>
  <dcterms:created xsi:type="dcterms:W3CDTF">2015-09-05T17:09:52Z</dcterms:created>
  <dcterms:modified xsi:type="dcterms:W3CDTF">2015-10-29T01:33:08Z</dcterms:modified>
</cp:coreProperties>
</file>