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90" windowWidth="12915" windowHeight="9660" activeTab="2"/>
  </bookViews>
  <sheets>
    <sheet name="NOTA EFE-01" sheetId="8" r:id="rId1"/>
    <sheet name="NOTA EFE-02" sheetId="9" r:id="rId2"/>
    <sheet name="NOTA EFE-03" sheetId="10" r:id="rId3"/>
  </sheets>
  <calcPr calcId="125725"/>
</workbook>
</file>

<file path=xl/calcChain.xml><?xml version="1.0" encoding="utf-8"?>
<calcChain xmlns="http://schemas.openxmlformats.org/spreadsheetml/2006/main">
  <c r="F170" i="9"/>
  <c r="F154"/>
  <c r="F149"/>
  <c r="F143"/>
  <c r="F136"/>
  <c r="F128"/>
  <c r="F110"/>
  <c r="F107"/>
  <c r="F83"/>
  <c r="F78"/>
  <c r="F74"/>
  <c r="F46"/>
  <c r="F147" l="1"/>
  <c r="E20" i="10" l="1"/>
  <c r="F162" i="9" l="1"/>
  <c r="F164" s="1"/>
  <c r="F17" i="8"/>
  <c r="F156" i="9" l="1"/>
  <c r="F172" l="1"/>
  <c r="G17" i="8"/>
  <c r="H12"/>
  <c r="H13"/>
  <c r="H14"/>
  <c r="H15"/>
  <c r="F174" i="9" l="1"/>
  <c r="H16" i="8"/>
  <c r="H17" s="1"/>
</calcChain>
</file>

<file path=xl/sharedStrings.xml><?xml version="1.0" encoding="utf-8"?>
<sst xmlns="http://schemas.openxmlformats.org/spreadsheetml/2006/main" count="170" uniqueCount="119">
  <si>
    <t>Cuenta</t>
  </si>
  <si>
    <t>Descripción</t>
  </si>
  <si>
    <t>EFECTIVO Y EQUIVALENTES</t>
  </si>
  <si>
    <t>EFECTIVO EN BANCOS/TESORERÍA</t>
  </si>
  <si>
    <t>EFECTIVO EN BANCOS/DEPENDENCIAS</t>
  </si>
  <si>
    <t>INVERSIONES TEMPORALES (HASTA 3 MESES)</t>
  </si>
  <si>
    <t>FONDOS CON AFECTACIÓN ESPECIFÍCA</t>
  </si>
  <si>
    <t>DEPÓSITOS DE FONDOS DE TERCEROS Y OTROS</t>
  </si>
  <si>
    <t xml:space="preserve">Nota  EFE-01 - Flujo de Efectivo en cuenta de </t>
  </si>
  <si>
    <t>Efectivo y Equivalentes</t>
  </si>
  <si>
    <t xml:space="preserve">TOTAL </t>
  </si>
  <si>
    <t>Flujo</t>
  </si>
  <si>
    <t>BIENES INMUEBLES, INFRAESTRUCTURA Y CONSTRUCCIONES EN PROCESO</t>
  </si>
  <si>
    <t>Monto</t>
  </si>
  <si>
    <t xml:space="preserve">Nota  EFE-02 - Adquisición de bienes Muebles, </t>
  </si>
  <si>
    <t>Inmuebles e Intangibles</t>
  </si>
  <si>
    <t>BIENES MUEBLES</t>
  </si>
  <si>
    <t>EQUIPO DE TRANSPORTE</t>
  </si>
  <si>
    <t>MAQUINARIA, OTROS EQUIPOS Y HERRAMIENTAS</t>
  </si>
  <si>
    <t>TOTAL MOBILIARIO Y EQUIPO DE ADMINISTRACIÓN</t>
  </si>
  <si>
    <t>TOTAL MAQUINARIA, OTROS EQUIPOS Y HERRAMIENTAS</t>
  </si>
  <si>
    <t>de las Actividades de Operación</t>
  </si>
  <si>
    <t>AHORRO/DESAHORRO ANTES DE RUBROS EXTRAORDINARIOS</t>
  </si>
  <si>
    <t>MOVIMIENTOS DE PARTIDAS QUE NO AFECTAN AL EFECTIVO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</si>
  <si>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</si>
  <si>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</si>
  <si>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</si>
  <si>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</si>
  <si>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</si>
  <si>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</si>
  <si>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</si>
  <si>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</si>
  <si>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</si>
  <si>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 xml:space="preserve">DIV DE TERRENOS Y CONSTRUCCION DE OBRAS DE URBANIZACION </t>
  </si>
  <si>
    <t>MUEBLES DE OFICINA Y ESTANTERIA</t>
  </si>
  <si>
    <t>HERRAMIENTAS Y MAQUINAS-HERRAMIENTAS</t>
  </si>
  <si>
    <t xml:space="preserve">Presidencia Municipal de Muzquiz </t>
  </si>
  <si>
    <t>EDIFICACION NO HABITACIONAL EN PROCESO</t>
  </si>
  <si>
    <t>CONSTRUCCION DE OBRAS DE PARA EL ABASTECIMIENTO DE AGUA, LUZ, ETC</t>
  </si>
  <si>
    <t>CONSTRUCCION DE ALUMBRADO PUBLICO MMC-FM-0007-15</t>
  </si>
  <si>
    <t>OTROS MOBILIARIOS Y EQUIPOS DE ADMINISTRACION</t>
  </si>
  <si>
    <t>CAMARAS FOTOGRAFICAS Y DE VIDEO</t>
  </si>
  <si>
    <t>COMPRA DE DRONE PARA DEPTO DE COMUNICACIÓN SOCIAL</t>
  </si>
  <si>
    <t>BIENES ARTISTICOS, CULTURALES Y CIENTIFICOS</t>
  </si>
  <si>
    <t>EQUIPO DE COMPUTO Y DE TECNOLOGIA DE LA INFORMACION</t>
  </si>
  <si>
    <t>del 1 de Octubre al 31 de Diciembre de 2015</t>
  </si>
  <si>
    <t>Saldo al 31 de Diciembre de 2015</t>
  </si>
  <si>
    <t>TOTAL BIENES INMUEBLES DEL 1 DE OCTUBRE AL 31 DE DICIEMBRE DE 2015</t>
  </si>
  <si>
    <t>TOTAL BIENES MUEBLES DEL 1 DE OCTUBRE AL 31 DE DICIEMBRE DE 2015</t>
  </si>
  <si>
    <t>TOTAL BIENES INMUEBLES Y MUEBLES DEL 1 DE OCTUBRE AL 31 DE DICIEMBRE DE 2015</t>
  </si>
  <si>
    <t>PAGO DE FACTURA 601 ESTIMACION 2 DEL CONTRATO PMM-FC-2015001-0-0 RELATIVO</t>
  </si>
  <si>
    <t xml:space="preserve">A LA REMODELACION DE LA PLAZA PRINCIPAL DE LA CIUDAD DE MELCHOR MUSQUIZ  </t>
  </si>
  <si>
    <t>PAGO DE FACTURA 104 POR CONSTRUCCION DE TECHO ESTRUCTURAL EN PATIO CIVICO</t>
  </si>
  <si>
    <t>DE ESC. PRIMARIA BENITO JUAREZ</t>
  </si>
  <si>
    <t>CONSTRUCCION DE TECHO ESTRUCTURAL EN PRIMARIA JUSTO SIERRA</t>
  </si>
  <si>
    <t>CONSTRUCCION DE TECHO ESTRUCTURAL EN PRIMARIA JOSE MARIA MORELOS</t>
  </si>
  <si>
    <t>CONSTRUCCION DE TECHO ESTRUCTURAL EN PRIMARIA MELCHOR MUZQUIZ</t>
  </si>
  <si>
    <t>REMODELACION DEL AUDITORIO MUNICIPAL</t>
  </si>
  <si>
    <t>PAV. ASFALTICO EN CALLE CUAHUTEMOC</t>
  </si>
  <si>
    <t>PERSONALIZACION DE LAS INSTITUCIONES DE SEG. PUBLICA</t>
  </si>
  <si>
    <t>PAV. DE CONCRETO ASFALTICO EN CALLE EUTIQUIO</t>
  </si>
  <si>
    <t>REMODELACION DE LA PLAZA PRINCIPAL DE CD. MELCHOR MUZQUIZ</t>
  </si>
  <si>
    <t>PROYECTO 42 GLORIETA PALAU Y MONUMENTO</t>
  </si>
  <si>
    <t>CONSTR. DE RED DE DRENAJE</t>
  </si>
  <si>
    <t>OBRA REHABILITACION DE ESC SEC. GRAL. LUCIO BLANCO</t>
  </si>
  <si>
    <t>OBRA DE REHABILITACION DE LA ESC. MIGUEL HIDALGO</t>
  </si>
  <si>
    <t>OBRA DE REHABILITACION DE ESC. APOLONIO M. AVILES</t>
  </si>
  <si>
    <t>PAV. ASFALTICO EN COMANDANCIA DE MUZQUIZ</t>
  </si>
  <si>
    <t>PROFESIONALIZACION DE LAS INSTITUCIONES DE SEG. PUBLICA</t>
  </si>
  <si>
    <t>REMODELACION DE EDIFICIO DE AUDITORIO MUNICIPAL</t>
  </si>
  <si>
    <t>REHABILITACION DE LA PLAZA PRINCIPAL DE LA CD. DE MUSQUIZ</t>
  </si>
  <si>
    <t>CONSTR. DE TECHO ESTRUCTURAL EN PATIO CIVICO ESCUELA</t>
  </si>
  <si>
    <t>OBRA DE PAV.ASFALTICO</t>
  </si>
  <si>
    <t>REHABILITACION EN CONALEP</t>
  </si>
  <si>
    <t>REHABILITACION DE PLAZA PRINCIPAL DE M. MUZQUIZ</t>
  </si>
  <si>
    <t>PROVISION RECURSOS FOPEDEP 2015</t>
  </si>
  <si>
    <t>PROVISION FONDO FORTALECIMIENTO</t>
  </si>
  <si>
    <t>PROVISIONES FONDO DE INFRAESTRUCTURA 2015</t>
  </si>
  <si>
    <t>CONSTRUCCION DE OBRAS PARA EL ABASTECIMIENTO DE AGUA, PETROLEO, GAS, ELECTRICIDAD</t>
  </si>
  <si>
    <t>ELECTRIFICACION EN CALLE VICENTE ALFARO</t>
  </si>
  <si>
    <t>ELECTRIFICACION EN CARRETERA MUZQUIZ PALAU</t>
  </si>
  <si>
    <t>ELECTRIFICACION EN CALLE RIO SALADO</t>
  </si>
  <si>
    <t>ELECTRIFICACION EN CALLE TANAKA</t>
  </si>
  <si>
    <t>ELECTRIFICACION EN CALLE RIO USUMACINTA</t>
  </si>
  <si>
    <t>ELECTRIFICACION EN CALLE RIO LERMA</t>
  </si>
  <si>
    <t>EECTRIFICACION EN CALLE JESUS GARCIA HERNANDEZ</t>
  </si>
  <si>
    <t>ELECTRIFICACION EN CALLE HERMENEGILDO</t>
  </si>
  <si>
    <t>ELECTRIFICACION EN CALLE ROMAN CEPEDA</t>
  </si>
  <si>
    <t>ELECTRIFICACION EN CALLE JIMENEZ</t>
  </si>
  <si>
    <t>CONSTR. RED DE AGUA POTABLE</t>
  </si>
  <si>
    <t>CONSTR. RED ELECTRICA</t>
  </si>
  <si>
    <t>CONSTR. RED DE DRENAJE</t>
  </si>
  <si>
    <t>DIVISION DE TERRENOS Y CONSTRUCCION DE OBRAS DE URBANIZACION EN PROCESO</t>
  </si>
  <si>
    <t>CONSTRUCCION DE RED ELECTRICA</t>
  </si>
  <si>
    <t>BACHEO DE PAV.</t>
  </si>
  <si>
    <t>CONSTRUCCION DE BASE PARA DEP. PARA AGUA</t>
  </si>
  <si>
    <t>PAV. DE CONCRETO ASFALTICO</t>
  </si>
  <si>
    <t>CONSTR. DE BANQUETA PEATONAL</t>
  </si>
  <si>
    <t>CONSTR. DE DRENAJE</t>
  </si>
  <si>
    <t>CONSTRUCCION DE BANQUETA PEATONAL</t>
  </si>
  <si>
    <t>CONSTR. DE MURALES EN UNIDAD DEPORTIVA</t>
  </si>
  <si>
    <t>RECARPETEO DE PAV.</t>
  </si>
  <si>
    <t>PAGO POR ESCRITORIO Y ARCHIVERO PARA OFICINA DE PROT. CIVIL</t>
  </si>
  <si>
    <t>COMPRA DE TOLDO DESMONTABLE CON LOGOTIPOS</t>
  </si>
  <si>
    <t>PAGO DE 2 MINI SPLIT DE 2 TONS PARA BIBLIOTECA MUNICIPAL</t>
  </si>
  <si>
    <t>RECLASIFICACION DE EGRESO REGISTRADO</t>
  </si>
  <si>
    <t>RECLASIFICACION DE EGRESO CONTABILIZADO</t>
  </si>
  <si>
    <t>CORRECCION DE EGRESO REG.</t>
  </si>
  <si>
    <t>RECLASIFICACION DE EGRESOS REG.</t>
  </si>
  <si>
    <t>PAGO POR 8 CAMARAS DE VIGILANCIA</t>
  </si>
  <si>
    <t>PAGO MATERIAL DE OFICINA</t>
  </si>
  <si>
    <t>PAGO DE MAT. PARA CAMARAS DE SEG. PUBLICA</t>
  </si>
  <si>
    <t>PAGO POR ADQ. DE UNA CAMARA FOTOGRAFICA</t>
  </si>
  <si>
    <t>PAGO PARA ADQ. DE UNA MAQUINA DE ESCRIBIR</t>
  </si>
  <si>
    <t>RECLASIFICACION DE EGRESOS REGISTRADOS</t>
  </si>
  <si>
    <t>PAGO POR ADQUISICION DE UNA CAMIONETA MARCA DODGE</t>
  </si>
  <si>
    <t>TOTAL EQUIPO DE TRANSPORTE</t>
  </si>
  <si>
    <t>ANTICIPO POR ESCULTURA DE MOSOSAURO BERNAL</t>
  </si>
  <si>
    <t>Saldo al 1 de octubre de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</si>
</sst>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4" fontId="2" fillId="0" borderId="5" xfId="0" applyNumberFormat="1" applyFont="1" applyBorder="1"/>
    <xf numFmtId="0" fontId="0" fillId="0" borderId="0" xfId="0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5" xfId="0" applyNumberFormat="1" applyFont="1" applyBorder="1"/>
    <xf numFmtId="164" fontId="2" fillId="0" borderId="15" xfId="0" applyNumberFormat="1" applyFont="1" applyBorder="1"/>
    <xf numFmtId="164" fontId="2" fillId="0" borderId="5" xfId="0" applyNumberFormat="1" applyFont="1" applyBorder="1"/>
    <xf numFmtId="164" fontId="2" fillId="0" borderId="14" xfId="0" applyNumberFormat="1" applyFont="1" applyBorder="1"/>
    <xf numFmtId="164" fontId="2" fillId="0" borderId="12" xfId="0" applyNumberFormat="1" applyFont="1" applyBorder="1"/>
    <xf numFmtId="164" fontId="0" fillId="0" borderId="0" xfId="0" applyNumberFormat="1"/>
    <xf numFmtId="164" fontId="2" fillId="0" borderId="16" xfId="0" applyNumberFormat="1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2</xdr:col>
      <xdr:colOff>76200</xdr:colOff>
      <xdr:row>6</xdr:row>
      <xdr:rowOff>114300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0</xdr:row>
      <xdr:rowOff>161925</xdr:rowOff>
    </xdr:from>
    <xdr:to>
      <xdr:col>8</xdr:col>
      <xdr:colOff>190500</xdr:colOff>
      <xdr:row>6</xdr:row>
      <xdr:rowOff>152400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76900" y="16192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719328</xdr:colOff>
      <xdr:row>6</xdr:row>
      <xdr:rowOff>104775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52753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1866901</xdr:colOff>
      <xdr:row>0</xdr:row>
      <xdr:rowOff>152400</xdr:rowOff>
    </xdr:from>
    <xdr:to>
      <xdr:col>6</xdr:col>
      <xdr:colOff>342901</xdr:colOff>
      <xdr:row>5</xdr:row>
      <xdr:rowOff>228600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1" y="152400"/>
          <a:ext cx="17907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757428</xdr:colOff>
      <xdr:row>6</xdr:row>
      <xdr:rowOff>133350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1452753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3486152</xdr:colOff>
      <xdr:row>0</xdr:row>
      <xdr:rowOff>180975</xdr:rowOff>
    </xdr:from>
    <xdr:to>
      <xdr:col>5</xdr:col>
      <xdr:colOff>466725</xdr:colOff>
      <xdr:row>6</xdr:row>
      <xdr:rowOff>171450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2152" y="180975"/>
          <a:ext cx="2085973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9"/>
  <sheetViews>
    <sheetView topLeftCell="A7" workbookViewId="0">
      <selection activeCell="F25" sqref="F25"/>
    </sheetView>
  </sheetViews>
  <sheetFormatPr baseColWidth="10" defaultRowHeight="15"/>
  <cols>
    <col min="5" max="5" width="21.140625" customWidth="1"/>
    <col min="6" max="8" width="15.7109375" customWidth="1"/>
    <col min="9" max="9" width="5.28515625" customWidth="1"/>
  </cols>
  <sheetData>
    <row r="3" spans="1:9" ht="23.25">
      <c r="A3" s="57" t="s">
        <v>36</v>
      </c>
      <c r="B3" s="57"/>
      <c r="C3" s="57"/>
      <c r="D3" s="57"/>
      <c r="E3" s="57"/>
      <c r="F3" s="57"/>
      <c r="G3" s="57"/>
      <c r="H3" s="57"/>
      <c r="I3" s="25"/>
    </row>
    <row r="4" spans="1:9" ht="18.75">
      <c r="A4" s="58" t="s">
        <v>8</v>
      </c>
      <c r="B4" s="58"/>
      <c r="C4" s="58"/>
      <c r="D4" s="58"/>
      <c r="E4" s="58"/>
      <c r="F4" s="58"/>
      <c r="G4" s="58"/>
      <c r="H4" s="58"/>
      <c r="I4" s="26"/>
    </row>
    <row r="5" spans="1:9" ht="18.75">
      <c r="A5" s="58" t="s">
        <v>9</v>
      </c>
      <c r="B5" s="58"/>
      <c r="C5" s="58"/>
      <c r="D5" s="58"/>
      <c r="E5" s="58"/>
      <c r="F5" s="58"/>
      <c r="G5" s="58"/>
      <c r="H5" s="58"/>
      <c r="I5" s="26"/>
    </row>
    <row r="6" spans="1:9" ht="18.75">
      <c r="A6" s="58" t="s">
        <v>45</v>
      </c>
      <c r="B6" s="58"/>
      <c r="C6" s="58"/>
      <c r="D6" s="58"/>
      <c r="E6" s="58"/>
      <c r="F6" s="58"/>
      <c r="G6" s="58"/>
      <c r="H6" s="58"/>
      <c r="I6" s="26"/>
    </row>
    <row r="7" spans="1:9">
      <c r="A7" s="12"/>
      <c r="B7" s="12"/>
      <c r="C7" s="12"/>
      <c r="D7" s="12"/>
      <c r="E7" s="12"/>
      <c r="F7" s="12"/>
      <c r="G7" s="12"/>
      <c r="H7" s="12"/>
    </row>
    <row r="8" spans="1:9" ht="15.75" thickBot="1">
      <c r="A8" s="1"/>
      <c r="B8" s="1"/>
      <c r="C8" s="1"/>
      <c r="D8" s="1"/>
      <c r="E8" s="1"/>
      <c r="F8" s="1"/>
      <c r="G8" s="1"/>
      <c r="H8" s="1"/>
    </row>
    <row r="9" spans="1:9" s="23" customFormat="1" ht="39" thickBot="1">
      <c r="A9" s="24" t="s">
        <v>0</v>
      </c>
      <c r="B9" s="51" t="s">
        <v>1</v>
      </c>
      <c r="C9" s="52"/>
      <c r="D9" s="52"/>
      <c r="E9" s="53"/>
      <c r="F9" s="50" t="s">
        <v>118</v>
      </c>
      <c r="G9" s="24" t="s">
        <v>46</v>
      </c>
      <c r="H9" s="24" t="s">
        <v>11</v>
      </c>
    </row>
    <row r="10" spans="1:9">
      <c r="A10" s="2"/>
      <c r="B10" s="3"/>
      <c r="C10" s="4"/>
      <c r="D10" s="4"/>
      <c r="E10" s="5"/>
      <c r="F10" s="13"/>
      <c r="G10" s="13"/>
      <c r="H10" s="14"/>
    </row>
    <row r="11" spans="1:9">
      <c r="A11" s="22">
        <v>111</v>
      </c>
      <c r="B11" s="16" t="s">
        <v>2</v>
      </c>
      <c r="C11" s="4"/>
      <c r="D11" s="4"/>
      <c r="E11" s="5"/>
      <c r="F11" s="14"/>
      <c r="G11" s="14"/>
      <c r="H11" s="14"/>
    </row>
    <row r="12" spans="1:9">
      <c r="A12" s="15">
        <v>1112</v>
      </c>
      <c r="B12" s="3" t="s">
        <v>3</v>
      </c>
      <c r="C12" s="4"/>
      <c r="D12" s="4"/>
      <c r="E12" s="5"/>
      <c r="F12" s="14">
        <v>47191852.020000003</v>
      </c>
      <c r="G12" s="14">
        <v>25283334.91</v>
      </c>
      <c r="H12" s="14">
        <f t="shared" ref="H12:H15" si="0">+G12-F12</f>
        <v>-21908517.110000003</v>
      </c>
    </row>
    <row r="13" spans="1:9">
      <c r="A13" s="15"/>
      <c r="B13" s="3" t="s">
        <v>4</v>
      </c>
      <c r="C13" s="4"/>
      <c r="D13" s="4"/>
      <c r="E13" s="5"/>
      <c r="F13" s="14">
        <v>0</v>
      </c>
      <c r="G13" s="14">
        <v>0</v>
      </c>
      <c r="H13" s="14">
        <f t="shared" si="0"/>
        <v>0</v>
      </c>
    </row>
    <row r="14" spans="1:9">
      <c r="A14" s="15"/>
      <c r="B14" s="3" t="s">
        <v>5</v>
      </c>
      <c r="C14" s="4"/>
      <c r="D14" s="4"/>
      <c r="E14" s="5"/>
      <c r="F14" s="14">
        <v>0</v>
      </c>
      <c r="G14" s="14">
        <v>0</v>
      </c>
      <c r="H14" s="14">
        <f t="shared" si="0"/>
        <v>0</v>
      </c>
    </row>
    <row r="15" spans="1:9">
      <c r="A15" s="15"/>
      <c r="B15" s="3" t="s">
        <v>6</v>
      </c>
      <c r="C15" s="4"/>
      <c r="D15" s="4"/>
      <c r="E15" s="5"/>
      <c r="F15" s="14">
        <v>0</v>
      </c>
      <c r="G15" s="14">
        <v>0</v>
      </c>
      <c r="H15" s="14">
        <f t="shared" si="0"/>
        <v>0</v>
      </c>
    </row>
    <row r="16" spans="1:9">
      <c r="A16" s="15"/>
      <c r="B16" s="3" t="s">
        <v>7</v>
      </c>
      <c r="C16" s="4"/>
      <c r="D16" s="4"/>
      <c r="E16" s="5"/>
      <c r="F16" s="14">
        <v>189864.22</v>
      </c>
      <c r="G16" s="14">
        <v>189864.22</v>
      </c>
      <c r="H16" s="14">
        <f>+G16-F16</f>
        <v>0</v>
      </c>
      <c r="I16" s="18"/>
    </row>
    <row r="17" spans="1:8" ht="15.75" thickBot="1">
      <c r="A17" s="2"/>
      <c r="B17" s="54" t="s">
        <v>10</v>
      </c>
      <c r="C17" s="55"/>
      <c r="D17" s="55"/>
      <c r="E17" s="56"/>
      <c r="F17" s="17">
        <f t="shared" ref="F17" si="1">SUM(F12:F16)</f>
        <v>47381716.240000002</v>
      </c>
      <c r="G17" s="17">
        <f t="shared" ref="G17:H17" si="2">SUM(G12:G16)</f>
        <v>25473199.129999999</v>
      </c>
      <c r="H17" s="17">
        <f t="shared" si="2"/>
        <v>-21908517.110000003</v>
      </c>
    </row>
    <row r="18" spans="1:8" ht="15.75" thickTop="1">
      <c r="A18" s="2"/>
      <c r="B18" s="3"/>
      <c r="C18" s="4"/>
      <c r="D18" s="4"/>
      <c r="E18" s="5"/>
      <c r="F18" s="6"/>
      <c r="G18" s="14"/>
      <c r="H18" s="14"/>
    </row>
    <row r="19" spans="1:8" ht="15.75" thickBot="1">
      <c r="A19" s="7"/>
      <c r="B19" s="8"/>
      <c r="C19" s="9"/>
      <c r="D19" s="9"/>
      <c r="E19" s="10"/>
      <c r="F19" s="7"/>
      <c r="G19" s="7"/>
      <c r="H19" s="11"/>
    </row>
  </sheetData>
  <mergeCells count="6">
    <mergeCell ref="B9:E9"/>
    <mergeCell ref="B17:E17"/>
    <mergeCell ref="A3:H3"/>
    <mergeCell ref="A4:H4"/>
    <mergeCell ref="A6:H6"/>
    <mergeCell ref="A5:H5"/>
  </mergeCells>
  <pageMargins left="0.7" right="0.21" top="0.75" bottom="0.75" header="0.3" footer="0.3"/>
  <pageSetup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85"/>
  <sheetViews>
    <sheetView topLeftCell="A169" zoomScaleNormal="100" workbookViewId="0">
      <selection activeCell="E180" sqref="E180"/>
    </sheetView>
  </sheetViews>
  <sheetFormatPr baseColWidth="10" defaultRowHeight="15"/>
  <cols>
    <col min="5" max="5" width="34" customWidth="1"/>
    <col min="6" max="6" width="15.7109375" customWidth="1"/>
    <col min="7" max="7" width="5.28515625" customWidth="1"/>
  </cols>
  <sheetData>
    <row r="3" spans="1:7" ht="23.25">
      <c r="A3" s="57" t="s">
        <v>36</v>
      </c>
      <c r="B3" s="57"/>
      <c r="C3" s="57"/>
      <c r="D3" s="57"/>
      <c r="E3" s="57"/>
      <c r="F3" s="57"/>
      <c r="G3" s="25"/>
    </row>
    <row r="4" spans="1:7" ht="18.75">
      <c r="A4" s="58" t="s">
        <v>14</v>
      </c>
      <c r="B4" s="58"/>
      <c r="C4" s="58"/>
      <c r="D4" s="58"/>
      <c r="E4" s="58"/>
      <c r="F4" s="58"/>
      <c r="G4" s="26"/>
    </row>
    <row r="5" spans="1:7" ht="18.75">
      <c r="A5" s="58" t="s">
        <v>15</v>
      </c>
      <c r="B5" s="58"/>
      <c r="C5" s="58"/>
      <c r="D5" s="58"/>
      <c r="E5" s="58"/>
      <c r="F5" s="58"/>
      <c r="G5" s="26"/>
    </row>
    <row r="6" spans="1:7" ht="18.75">
      <c r="A6" s="58" t="s">
        <v>45</v>
      </c>
      <c r="B6" s="58"/>
      <c r="C6" s="58"/>
      <c r="D6" s="58"/>
      <c r="E6" s="58"/>
      <c r="F6" s="58"/>
      <c r="G6" s="26"/>
    </row>
    <row r="7" spans="1:7">
      <c r="A7" s="12"/>
      <c r="B7" s="12"/>
      <c r="C7" s="12"/>
      <c r="D7" s="12"/>
      <c r="E7" s="12"/>
      <c r="F7" s="12"/>
    </row>
    <row r="8" spans="1:7" ht="15.75" thickBot="1">
      <c r="A8" s="1"/>
      <c r="B8" s="1"/>
      <c r="C8" s="1"/>
      <c r="D8" s="1"/>
      <c r="E8" s="1"/>
      <c r="F8" s="1"/>
    </row>
    <row r="9" spans="1:7" s="23" customFormat="1" ht="15.75" thickBot="1">
      <c r="A9" s="24" t="s">
        <v>0</v>
      </c>
      <c r="B9" s="51" t="s">
        <v>1</v>
      </c>
      <c r="C9" s="52"/>
      <c r="D9" s="52"/>
      <c r="E9" s="53"/>
      <c r="F9" s="24" t="s">
        <v>13</v>
      </c>
    </row>
    <row r="10" spans="1:7">
      <c r="A10" s="2"/>
      <c r="B10" s="3"/>
      <c r="C10" s="4"/>
      <c r="D10" s="4"/>
      <c r="E10" s="5"/>
      <c r="F10" s="14"/>
    </row>
    <row r="11" spans="1:7">
      <c r="A11" s="22">
        <v>123</v>
      </c>
      <c r="B11" s="16" t="s">
        <v>12</v>
      </c>
      <c r="C11" s="4"/>
      <c r="D11" s="4"/>
      <c r="E11" s="5"/>
      <c r="F11" s="14"/>
    </row>
    <row r="12" spans="1:7">
      <c r="A12" s="22">
        <v>12352</v>
      </c>
      <c r="B12" s="16" t="s">
        <v>37</v>
      </c>
      <c r="C12" s="4"/>
      <c r="D12" s="4"/>
      <c r="E12" s="5"/>
      <c r="F12" s="14"/>
    </row>
    <row r="13" spans="1:7">
      <c r="A13" s="22"/>
      <c r="B13" s="3" t="s">
        <v>50</v>
      </c>
      <c r="C13" s="4"/>
      <c r="D13" s="4"/>
      <c r="E13" s="5"/>
      <c r="F13" s="14"/>
    </row>
    <row r="14" spans="1:7">
      <c r="A14" s="22"/>
      <c r="B14" s="3" t="s">
        <v>51</v>
      </c>
      <c r="C14" s="4"/>
      <c r="D14" s="4"/>
      <c r="E14" s="5"/>
      <c r="F14" s="14">
        <v>2033301.63</v>
      </c>
    </row>
    <row r="15" spans="1:7">
      <c r="A15" s="22"/>
      <c r="B15" s="3" t="s">
        <v>52</v>
      </c>
      <c r="C15" s="4"/>
      <c r="D15" s="4"/>
      <c r="E15" s="5"/>
      <c r="F15" s="14"/>
    </row>
    <row r="16" spans="1:7">
      <c r="A16" s="22"/>
      <c r="B16" s="3" t="s">
        <v>53</v>
      </c>
      <c r="C16" s="4"/>
      <c r="D16" s="4"/>
      <c r="E16" s="5"/>
      <c r="F16" s="14">
        <v>198603.27</v>
      </c>
    </row>
    <row r="17" spans="1:6">
      <c r="A17" s="22"/>
      <c r="B17" s="3" t="s">
        <v>54</v>
      </c>
      <c r="C17" s="4"/>
      <c r="D17" s="4"/>
      <c r="E17" s="5"/>
      <c r="F17" s="14">
        <v>198603.27</v>
      </c>
    </row>
    <row r="18" spans="1:6">
      <c r="A18" s="22"/>
      <c r="B18" s="3" t="s">
        <v>55</v>
      </c>
      <c r="C18" s="4"/>
      <c r="D18" s="4"/>
      <c r="E18" s="5"/>
      <c r="F18" s="14">
        <v>192104.14</v>
      </c>
    </row>
    <row r="19" spans="1:6">
      <c r="A19" s="22"/>
      <c r="B19" s="3" t="s">
        <v>56</v>
      </c>
      <c r="C19" s="4"/>
      <c r="D19" s="4"/>
      <c r="E19" s="5"/>
      <c r="F19" s="14">
        <v>198603.27</v>
      </c>
    </row>
    <row r="20" spans="1:6">
      <c r="A20" s="22"/>
      <c r="B20" s="3" t="s">
        <v>57</v>
      </c>
      <c r="C20" s="4"/>
      <c r="D20" s="4"/>
      <c r="E20" s="5"/>
      <c r="F20" s="14">
        <v>655308.93999999994</v>
      </c>
    </row>
    <row r="21" spans="1:6">
      <c r="A21" s="22"/>
      <c r="B21" s="3" t="s">
        <v>58</v>
      </c>
      <c r="C21" s="4"/>
      <c r="D21" s="4"/>
      <c r="E21" s="5"/>
      <c r="F21" s="14">
        <v>376891.21</v>
      </c>
    </row>
    <row r="22" spans="1:6">
      <c r="A22" s="15"/>
      <c r="B22" s="3" t="s">
        <v>59</v>
      </c>
      <c r="C22" s="4"/>
      <c r="D22" s="4"/>
      <c r="E22" s="5"/>
      <c r="F22" s="14">
        <v>605770.34</v>
      </c>
    </row>
    <row r="23" spans="1:6">
      <c r="A23" s="15"/>
      <c r="B23" s="3" t="s">
        <v>60</v>
      </c>
      <c r="C23" s="4"/>
      <c r="D23" s="4"/>
      <c r="E23" s="5"/>
      <c r="F23" s="37">
        <v>645033.34</v>
      </c>
    </row>
    <row r="24" spans="1:6">
      <c r="A24" s="15"/>
      <c r="B24" s="3" t="s">
        <v>61</v>
      </c>
      <c r="C24" s="4"/>
      <c r="D24" s="4"/>
      <c r="E24" s="5"/>
      <c r="F24" s="37">
        <v>1005191.1</v>
      </c>
    </row>
    <row r="25" spans="1:6">
      <c r="A25" s="15"/>
      <c r="B25" s="3" t="s">
        <v>62</v>
      </c>
      <c r="C25" s="4"/>
      <c r="D25" s="4"/>
      <c r="E25" s="5"/>
      <c r="F25" s="37">
        <v>294554.03999999998</v>
      </c>
    </row>
    <row r="26" spans="1:6">
      <c r="A26" s="15"/>
      <c r="B26" s="3" t="s">
        <v>63</v>
      </c>
      <c r="C26" s="4"/>
      <c r="D26" s="4"/>
      <c r="E26" s="5"/>
      <c r="F26" s="37">
        <v>115404.92</v>
      </c>
    </row>
    <row r="27" spans="1:6">
      <c r="A27" s="15"/>
      <c r="B27" s="3" t="s">
        <v>64</v>
      </c>
      <c r="C27" s="4"/>
      <c r="D27" s="4"/>
      <c r="E27" s="5"/>
      <c r="F27" s="37">
        <v>299634.15000000002</v>
      </c>
    </row>
    <row r="28" spans="1:6">
      <c r="A28" s="15"/>
      <c r="B28" s="3" t="s">
        <v>65</v>
      </c>
      <c r="C28" s="4"/>
      <c r="D28" s="4"/>
      <c r="E28" s="5"/>
      <c r="F28" s="37">
        <v>248654.18</v>
      </c>
    </row>
    <row r="29" spans="1:6">
      <c r="A29" s="15"/>
      <c r="B29" s="3" t="s">
        <v>66</v>
      </c>
      <c r="C29" s="4"/>
      <c r="D29" s="4"/>
      <c r="E29" s="5"/>
      <c r="F29" s="37">
        <v>247677.8</v>
      </c>
    </row>
    <row r="30" spans="1:6">
      <c r="A30" s="15"/>
      <c r="B30" s="3" t="s">
        <v>67</v>
      </c>
      <c r="C30" s="4"/>
      <c r="D30" s="4"/>
      <c r="E30" s="5"/>
      <c r="F30" s="37">
        <v>696960.5</v>
      </c>
    </row>
    <row r="31" spans="1:6">
      <c r="A31" s="15"/>
      <c r="B31" s="3" t="s">
        <v>68</v>
      </c>
      <c r="C31" s="4"/>
      <c r="D31" s="4"/>
      <c r="E31" s="5"/>
      <c r="F31" s="37">
        <v>1051040.1100000001</v>
      </c>
    </row>
    <row r="32" spans="1:6">
      <c r="A32" s="15"/>
      <c r="B32" s="3" t="s">
        <v>69</v>
      </c>
      <c r="C32" s="4"/>
      <c r="D32" s="4"/>
      <c r="E32" s="5"/>
      <c r="F32" s="37">
        <v>1309084.75</v>
      </c>
    </row>
    <row r="33" spans="1:6">
      <c r="A33" s="15"/>
      <c r="B33" s="3" t="s">
        <v>70</v>
      </c>
      <c r="C33" s="4"/>
      <c r="D33" s="4"/>
      <c r="E33" s="5"/>
      <c r="F33" s="37">
        <v>785294.13</v>
      </c>
    </row>
    <row r="34" spans="1:6">
      <c r="A34" s="15"/>
      <c r="B34" s="3" t="s">
        <v>69</v>
      </c>
      <c r="C34" s="4"/>
      <c r="D34" s="4"/>
      <c r="E34" s="5"/>
      <c r="F34" s="37">
        <v>30431.35</v>
      </c>
    </row>
    <row r="35" spans="1:6">
      <c r="A35" s="15"/>
      <c r="B35" s="3" t="s">
        <v>71</v>
      </c>
      <c r="C35" s="4"/>
      <c r="D35" s="4"/>
      <c r="E35" s="5"/>
      <c r="F35" s="37">
        <v>198603.27</v>
      </c>
    </row>
    <row r="36" spans="1:6">
      <c r="A36" s="15"/>
      <c r="B36" s="3" t="s">
        <v>71</v>
      </c>
      <c r="C36" s="4"/>
      <c r="D36" s="4"/>
      <c r="E36" s="5"/>
      <c r="F36" s="37">
        <v>198603.27</v>
      </c>
    </row>
    <row r="37" spans="1:6">
      <c r="A37" s="15"/>
      <c r="B37" s="3" t="s">
        <v>71</v>
      </c>
      <c r="C37" s="4"/>
      <c r="D37" s="4"/>
      <c r="E37" s="5"/>
      <c r="F37" s="37">
        <v>192104.14</v>
      </c>
    </row>
    <row r="38" spans="1:6">
      <c r="A38" s="15"/>
      <c r="B38" s="3" t="s">
        <v>71</v>
      </c>
      <c r="C38" s="4"/>
      <c r="D38" s="4"/>
      <c r="E38" s="5"/>
      <c r="F38" s="37">
        <v>198603.27</v>
      </c>
    </row>
    <row r="39" spans="1:6">
      <c r="A39" s="15"/>
      <c r="B39" s="3" t="s">
        <v>72</v>
      </c>
      <c r="C39" s="4"/>
      <c r="D39" s="4"/>
      <c r="E39" s="5"/>
      <c r="F39" s="37">
        <v>992260.15</v>
      </c>
    </row>
    <row r="40" spans="1:6">
      <c r="A40" s="15"/>
      <c r="B40" s="3" t="s">
        <v>73</v>
      </c>
      <c r="C40" s="4"/>
      <c r="D40" s="4"/>
      <c r="E40" s="5"/>
      <c r="F40" s="37">
        <v>198025.9</v>
      </c>
    </row>
    <row r="41" spans="1:6">
      <c r="A41" s="15"/>
      <c r="B41" s="3" t="s">
        <v>74</v>
      </c>
      <c r="C41" s="4"/>
      <c r="D41" s="4"/>
      <c r="E41" s="5"/>
      <c r="F41" s="37">
        <v>1825504.15</v>
      </c>
    </row>
    <row r="42" spans="1:6">
      <c r="A42" s="15"/>
      <c r="B42" s="3" t="s">
        <v>75</v>
      </c>
      <c r="C42" s="4"/>
      <c r="D42" s="4"/>
      <c r="E42" s="5"/>
      <c r="F42" s="37">
        <v>11747.82</v>
      </c>
    </row>
    <row r="43" spans="1:6">
      <c r="A43" s="15"/>
      <c r="B43" s="3" t="s">
        <v>76</v>
      </c>
      <c r="C43" s="4"/>
      <c r="D43" s="4"/>
      <c r="E43" s="5"/>
      <c r="F43" s="37">
        <v>3501175.63</v>
      </c>
    </row>
    <row r="44" spans="1:6">
      <c r="A44" s="15"/>
      <c r="B44" s="3" t="s">
        <v>77</v>
      </c>
      <c r="C44" s="4"/>
      <c r="D44" s="4"/>
      <c r="E44" s="5"/>
      <c r="F44" s="37">
        <v>1266531.99</v>
      </c>
    </row>
    <row r="45" spans="1:6">
      <c r="A45" s="15"/>
      <c r="B45" s="3"/>
      <c r="C45" s="4"/>
      <c r="D45" s="4"/>
      <c r="E45" s="5"/>
      <c r="F45" s="37"/>
    </row>
    <row r="46" spans="1:6">
      <c r="A46" s="2"/>
      <c r="B46" s="54" t="s">
        <v>10</v>
      </c>
      <c r="C46" s="55"/>
      <c r="D46" s="55"/>
      <c r="E46" s="56"/>
      <c r="F46" s="38">
        <f>SUM(F12:F45)</f>
        <v>19771306.029999997</v>
      </c>
    </row>
    <row r="47" spans="1:6">
      <c r="A47" s="2"/>
      <c r="B47" s="34"/>
      <c r="C47" s="35"/>
      <c r="D47" s="35"/>
      <c r="E47" s="36"/>
      <c r="F47" s="39"/>
    </row>
    <row r="48" spans="1:6">
      <c r="A48" s="22">
        <v>12353</v>
      </c>
      <c r="B48" s="44" t="s">
        <v>78</v>
      </c>
      <c r="C48" s="35"/>
      <c r="D48" s="35"/>
      <c r="E48" s="36"/>
      <c r="F48" s="39"/>
    </row>
    <row r="49" spans="1:6">
      <c r="A49" s="2"/>
      <c r="B49" s="45" t="s">
        <v>79</v>
      </c>
      <c r="C49" s="46"/>
      <c r="D49" s="46"/>
      <c r="E49" s="47"/>
      <c r="F49" s="37">
        <v>141558.12</v>
      </c>
    </row>
    <row r="50" spans="1:6">
      <c r="A50" s="2"/>
      <c r="B50" s="45" t="s">
        <v>80</v>
      </c>
      <c r="C50" s="46"/>
      <c r="D50" s="46"/>
      <c r="E50" s="47"/>
      <c r="F50" s="37">
        <v>63016.18</v>
      </c>
    </row>
    <row r="51" spans="1:6">
      <c r="A51" s="2"/>
      <c r="B51" s="45" t="s">
        <v>81</v>
      </c>
      <c r="C51" s="46"/>
      <c r="D51" s="46"/>
      <c r="E51" s="47"/>
      <c r="F51" s="37">
        <v>85938.72</v>
      </c>
    </row>
    <row r="52" spans="1:6">
      <c r="A52" s="2"/>
      <c r="B52" s="45" t="s">
        <v>82</v>
      </c>
      <c r="C52" s="46"/>
      <c r="D52" s="46"/>
      <c r="E52" s="47"/>
      <c r="F52" s="37">
        <v>141110.85</v>
      </c>
    </row>
    <row r="53" spans="1:6">
      <c r="A53" s="2"/>
      <c r="B53" s="45" t="s">
        <v>83</v>
      </c>
      <c r="C53" s="46"/>
      <c r="D53" s="46"/>
      <c r="E53" s="47"/>
      <c r="F53" s="37">
        <v>94660.33</v>
      </c>
    </row>
    <row r="54" spans="1:6">
      <c r="A54" s="2"/>
      <c r="B54" s="45" t="s">
        <v>84</v>
      </c>
      <c r="C54" s="46"/>
      <c r="D54" s="46"/>
      <c r="E54" s="47"/>
      <c r="F54" s="37">
        <v>51516.04</v>
      </c>
    </row>
    <row r="55" spans="1:6">
      <c r="A55" s="2"/>
      <c r="B55" s="45" t="s">
        <v>85</v>
      </c>
      <c r="C55" s="46"/>
      <c r="D55" s="46"/>
      <c r="E55" s="47"/>
      <c r="F55" s="37">
        <v>65366.91</v>
      </c>
    </row>
    <row r="56" spans="1:6">
      <c r="A56" s="2"/>
      <c r="B56" s="45" t="s">
        <v>86</v>
      </c>
      <c r="C56" s="46"/>
      <c r="D56" s="46"/>
      <c r="E56" s="47"/>
      <c r="F56" s="37">
        <v>34031</v>
      </c>
    </row>
    <row r="57" spans="1:6">
      <c r="A57" s="2"/>
      <c r="B57" s="45" t="s">
        <v>87</v>
      </c>
      <c r="C57" s="46"/>
      <c r="D57" s="46"/>
      <c r="E57" s="47"/>
      <c r="F57" s="37">
        <v>33500.019999999997</v>
      </c>
    </row>
    <row r="58" spans="1:6">
      <c r="A58" s="2"/>
      <c r="B58" s="45" t="s">
        <v>88</v>
      </c>
      <c r="C58" s="46"/>
      <c r="D58" s="46"/>
      <c r="E58" s="47"/>
      <c r="F58" s="37">
        <v>139251.04</v>
      </c>
    </row>
    <row r="59" spans="1:6">
      <c r="A59" s="2"/>
      <c r="B59" s="45" t="s">
        <v>89</v>
      </c>
      <c r="C59" s="46"/>
      <c r="D59" s="46"/>
      <c r="E59" s="47"/>
      <c r="F59" s="37">
        <v>71794.490000000005</v>
      </c>
    </row>
    <row r="60" spans="1:6">
      <c r="A60" s="2"/>
      <c r="B60" s="45" t="s">
        <v>89</v>
      </c>
      <c r="C60" s="46"/>
      <c r="D60" s="46"/>
      <c r="E60" s="47"/>
      <c r="F60" s="37">
        <v>206218.67</v>
      </c>
    </row>
    <row r="61" spans="1:6">
      <c r="A61" s="2"/>
      <c r="B61" s="45" t="s">
        <v>89</v>
      </c>
      <c r="C61" s="46"/>
      <c r="D61" s="46"/>
      <c r="E61" s="47"/>
      <c r="F61" s="37">
        <v>166671.35</v>
      </c>
    </row>
    <row r="62" spans="1:6">
      <c r="A62" s="2"/>
      <c r="B62" s="45" t="s">
        <v>89</v>
      </c>
      <c r="C62" s="46"/>
      <c r="D62" s="46"/>
      <c r="E62" s="47"/>
      <c r="F62" s="37">
        <v>149027.29</v>
      </c>
    </row>
    <row r="63" spans="1:6">
      <c r="A63" s="2"/>
      <c r="B63" s="45" t="s">
        <v>90</v>
      </c>
      <c r="C63" s="46"/>
      <c r="D63" s="46"/>
      <c r="E63" s="47"/>
      <c r="F63" s="37">
        <v>206661.14</v>
      </c>
    </row>
    <row r="64" spans="1:6">
      <c r="A64" s="2"/>
      <c r="B64" s="45" t="s">
        <v>90</v>
      </c>
      <c r="C64" s="46"/>
      <c r="D64" s="46"/>
      <c r="E64" s="47"/>
      <c r="F64" s="37">
        <v>51557.67</v>
      </c>
    </row>
    <row r="65" spans="1:6">
      <c r="A65" s="2"/>
      <c r="B65" s="45" t="s">
        <v>90</v>
      </c>
      <c r="C65" s="46"/>
      <c r="D65" s="46"/>
      <c r="E65" s="47"/>
      <c r="F65" s="37">
        <v>35803.24</v>
      </c>
    </row>
    <row r="66" spans="1:6">
      <c r="A66" s="2"/>
      <c r="B66" s="45" t="s">
        <v>90</v>
      </c>
      <c r="C66" s="46"/>
      <c r="D66" s="46"/>
      <c r="E66" s="47"/>
      <c r="F66" s="37">
        <v>38771.82</v>
      </c>
    </row>
    <row r="67" spans="1:6">
      <c r="A67" s="2"/>
      <c r="B67" s="45" t="s">
        <v>90</v>
      </c>
      <c r="C67" s="46"/>
      <c r="D67" s="46"/>
      <c r="E67" s="47"/>
      <c r="F67" s="37">
        <v>83010.36</v>
      </c>
    </row>
    <row r="68" spans="1:6">
      <c r="A68" s="2"/>
      <c r="B68" s="45" t="s">
        <v>90</v>
      </c>
      <c r="C68" s="46"/>
      <c r="D68" s="46"/>
      <c r="E68" s="47"/>
      <c r="F68" s="37">
        <v>232674.98</v>
      </c>
    </row>
    <row r="69" spans="1:6">
      <c r="A69" s="2"/>
      <c r="B69" s="45" t="s">
        <v>89</v>
      </c>
      <c r="C69" s="46"/>
      <c r="D69" s="46"/>
      <c r="E69" s="47"/>
      <c r="F69" s="37">
        <v>43347.66</v>
      </c>
    </row>
    <row r="70" spans="1:6">
      <c r="A70" s="2"/>
      <c r="B70" s="45" t="s">
        <v>89</v>
      </c>
      <c r="C70" s="46"/>
      <c r="D70" s="46"/>
      <c r="E70" s="47"/>
      <c r="F70" s="37">
        <v>54378.12</v>
      </c>
    </row>
    <row r="71" spans="1:6">
      <c r="A71" s="2"/>
      <c r="B71" s="45" t="s">
        <v>89</v>
      </c>
      <c r="C71" s="46"/>
      <c r="D71" s="46"/>
      <c r="E71" s="47"/>
      <c r="F71" s="37">
        <v>104108.01</v>
      </c>
    </row>
    <row r="72" spans="1:6">
      <c r="A72" s="2"/>
      <c r="B72" s="45" t="s">
        <v>91</v>
      </c>
      <c r="C72" s="46"/>
      <c r="D72" s="46"/>
      <c r="E72" s="47"/>
      <c r="F72" s="37">
        <v>126616.16</v>
      </c>
    </row>
    <row r="73" spans="1:6">
      <c r="A73" s="2"/>
      <c r="B73" s="45" t="s">
        <v>91</v>
      </c>
      <c r="C73" s="46"/>
      <c r="D73" s="46"/>
      <c r="E73" s="47"/>
      <c r="F73" s="37">
        <v>412716.74</v>
      </c>
    </row>
    <row r="74" spans="1:6">
      <c r="A74" s="2"/>
      <c r="B74" s="54" t="s">
        <v>10</v>
      </c>
      <c r="C74" s="55"/>
      <c r="D74" s="55"/>
      <c r="E74" s="56"/>
      <c r="F74" s="38">
        <f>SUM(F49:F73)</f>
        <v>2833306.91</v>
      </c>
    </row>
    <row r="75" spans="1:6">
      <c r="A75" s="2"/>
      <c r="B75" s="34"/>
      <c r="C75" s="35"/>
      <c r="D75" s="35"/>
      <c r="E75" s="36"/>
      <c r="F75" s="39"/>
    </row>
    <row r="76" spans="1:6">
      <c r="A76" s="22">
        <v>12354</v>
      </c>
      <c r="B76" s="44" t="s">
        <v>92</v>
      </c>
      <c r="C76" s="35"/>
      <c r="D76" s="35"/>
      <c r="E76" s="36"/>
      <c r="F76" s="39"/>
    </row>
    <row r="77" spans="1:6">
      <c r="A77" s="2"/>
      <c r="B77" s="45" t="s">
        <v>77</v>
      </c>
      <c r="C77" s="35"/>
      <c r="D77" s="35"/>
      <c r="E77" s="36"/>
      <c r="F77" s="37">
        <v>36363.839999999997</v>
      </c>
    </row>
    <row r="78" spans="1:6">
      <c r="A78" s="2"/>
      <c r="B78" s="54" t="s">
        <v>10</v>
      </c>
      <c r="C78" s="55"/>
      <c r="D78" s="55"/>
      <c r="E78" s="56"/>
      <c r="F78" s="38">
        <f>SUM(F77)</f>
        <v>36363.839999999997</v>
      </c>
    </row>
    <row r="79" spans="1:6">
      <c r="A79" s="2"/>
      <c r="B79" s="34"/>
      <c r="C79" s="35"/>
      <c r="D79" s="35"/>
      <c r="E79" s="36"/>
      <c r="F79" s="39"/>
    </row>
    <row r="80" spans="1:6">
      <c r="A80" s="2"/>
      <c r="B80" s="44"/>
      <c r="C80" s="48"/>
      <c r="D80" s="48"/>
      <c r="E80" s="49"/>
      <c r="F80" s="39"/>
    </row>
    <row r="81" spans="1:6">
      <c r="A81" s="22">
        <v>1236</v>
      </c>
      <c r="B81" s="16" t="s">
        <v>38</v>
      </c>
      <c r="C81" s="4"/>
      <c r="D81" s="4"/>
      <c r="E81" s="5"/>
      <c r="F81" s="37"/>
    </row>
    <row r="82" spans="1:6">
      <c r="A82" s="15">
        <v>12363</v>
      </c>
      <c r="B82" s="3" t="s">
        <v>39</v>
      </c>
      <c r="C82" s="4"/>
      <c r="D82" s="4"/>
      <c r="E82" s="5"/>
      <c r="F82" s="37">
        <v>0</v>
      </c>
    </row>
    <row r="83" spans="1:6">
      <c r="A83" s="2"/>
      <c r="B83" s="54" t="s">
        <v>10</v>
      </c>
      <c r="C83" s="55"/>
      <c r="D83" s="55"/>
      <c r="E83" s="56"/>
      <c r="F83" s="38">
        <f>SUM(F82:F82)</f>
        <v>0</v>
      </c>
    </row>
    <row r="84" spans="1:6">
      <c r="A84" s="2"/>
      <c r="B84" s="29"/>
      <c r="C84" s="30"/>
      <c r="D84" s="30"/>
      <c r="E84" s="31"/>
      <c r="F84" s="39"/>
    </row>
    <row r="85" spans="1:6">
      <c r="A85" s="22">
        <v>1236</v>
      </c>
      <c r="B85" s="16" t="s">
        <v>33</v>
      </c>
      <c r="C85" s="4"/>
      <c r="D85" s="4"/>
      <c r="E85" s="5"/>
      <c r="F85" s="37"/>
    </row>
    <row r="86" spans="1:6">
      <c r="A86" s="15">
        <v>12364</v>
      </c>
      <c r="B86" s="3" t="s">
        <v>93</v>
      </c>
      <c r="C86" s="4"/>
      <c r="D86" s="4"/>
      <c r="E86" s="5"/>
      <c r="F86" s="37">
        <v>510258.48</v>
      </c>
    </row>
    <row r="87" spans="1:6">
      <c r="A87" s="15"/>
      <c r="B87" s="3" t="s">
        <v>91</v>
      </c>
      <c r="C87" s="4"/>
      <c r="D87" s="4"/>
      <c r="E87" s="5"/>
      <c r="F87" s="37">
        <v>219935.22</v>
      </c>
    </row>
    <row r="88" spans="1:6">
      <c r="A88" s="15"/>
      <c r="B88" s="3" t="s">
        <v>94</v>
      </c>
      <c r="C88" s="4"/>
      <c r="D88" s="4"/>
      <c r="E88" s="5"/>
      <c r="F88" s="37">
        <v>128053.63</v>
      </c>
    </row>
    <row r="89" spans="1:6">
      <c r="A89" s="15"/>
      <c r="B89" s="3" t="s">
        <v>95</v>
      </c>
      <c r="C89" s="4"/>
      <c r="D89" s="4"/>
      <c r="E89" s="5"/>
      <c r="F89" s="37">
        <v>62649.81</v>
      </c>
    </row>
    <row r="90" spans="1:6">
      <c r="A90" s="15"/>
      <c r="B90" s="3" t="s">
        <v>96</v>
      </c>
      <c r="C90" s="4"/>
      <c r="D90" s="4"/>
      <c r="E90" s="5"/>
      <c r="F90" s="37">
        <v>1334524.3500000001</v>
      </c>
    </row>
    <row r="91" spans="1:6">
      <c r="A91" s="15"/>
      <c r="B91" s="3" t="s">
        <v>91</v>
      </c>
      <c r="C91" s="4"/>
      <c r="D91" s="4"/>
      <c r="E91" s="5"/>
      <c r="F91" s="37">
        <v>348069.64</v>
      </c>
    </row>
    <row r="92" spans="1:6">
      <c r="A92" s="15"/>
      <c r="B92" s="3" t="s">
        <v>91</v>
      </c>
      <c r="C92" s="4"/>
      <c r="D92" s="4"/>
      <c r="E92" s="5"/>
      <c r="F92" s="37">
        <v>236925.04</v>
      </c>
    </row>
    <row r="93" spans="1:6">
      <c r="A93" s="15"/>
      <c r="B93" s="3" t="s">
        <v>91</v>
      </c>
      <c r="C93" s="4"/>
      <c r="D93" s="4"/>
      <c r="E93" s="5"/>
      <c r="F93" s="37">
        <v>215036.98</v>
      </c>
    </row>
    <row r="94" spans="1:6">
      <c r="A94" s="15"/>
      <c r="B94" s="3" t="s">
        <v>97</v>
      </c>
      <c r="C94" s="4"/>
      <c r="D94" s="4"/>
      <c r="E94" s="5"/>
      <c r="F94" s="37">
        <v>214897.83</v>
      </c>
    </row>
    <row r="95" spans="1:6">
      <c r="A95" s="15"/>
      <c r="B95" s="3" t="s">
        <v>91</v>
      </c>
      <c r="C95" s="4"/>
      <c r="D95" s="4"/>
      <c r="E95" s="5"/>
      <c r="F95" s="37">
        <v>364171.49</v>
      </c>
    </row>
    <row r="96" spans="1:6">
      <c r="A96" s="15"/>
      <c r="B96" s="3" t="s">
        <v>91</v>
      </c>
      <c r="C96" s="4"/>
      <c r="D96" s="4"/>
      <c r="E96" s="5"/>
      <c r="F96" s="37">
        <v>505678.06</v>
      </c>
    </row>
    <row r="97" spans="1:6">
      <c r="A97" s="15"/>
      <c r="B97" s="3" t="s">
        <v>94</v>
      </c>
      <c r="C97" s="4"/>
      <c r="D97" s="4"/>
      <c r="E97" s="5"/>
      <c r="F97" s="37">
        <v>128584.75</v>
      </c>
    </row>
    <row r="98" spans="1:6">
      <c r="A98" s="15"/>
      <c r="B98" s="3" t="s">
        <v>98</v>
      </c>
      <c r="C98" s="4"/>
      <c r="D98" s="4"/>
      <c r="E98" s="5"/>
      <c r="F98" s="37">
        <v>216445.94</v>
      </c>
    </row>
    <row r="99" spans="1:6">
      <c r="A99" s="15"/>
      <c r="B99" s="3" t="s">
        <v>90</v>
      </c>
      <c r="C99" s="4"/>
      <c r="D99" s="4"/>
      <c r="E99" s="5"/>
      <c r="F99" s="37">
        <v>676464.25</v>
      </c>
    </row>
    <row r="100" spans="1:6">
      <c r="A100" s="15"/>
      <c r="B100" s="3" t="s">
        <v>94</v>
      </c>
      <c r="C100" s="4"/>
      <c r="D100" s="4"/>
      <c r="E100" s="5"/>
      <c r="F100" s="37">
        <v>128276.27</v>
      </c>
    </row>
    <row r="101" spans="1:6">
      <c r="A101" s="15"/>
      <c r="B101" s="3" t="s">
        <v>91</v>
      </c>
      <c r="C101" s="4"/>
      <c r="D101" s="4"/>
      <c r="E101" s="5"/>
      <c r="F101" s="37">
        <v>505230.7</v>
      </c>
    </row>
    <row r="102" spans="1:6">
      <c r="A102" s="15"/>
      <c r="B102" s="3" t="s">
        <v>63</v>
      </c>
      <c r="C102" s="4"/>
      <c r="D102" s="4"/>
      <c r="E102" s="5"/>
      <c r="F102" s="37">
        <v>412576.39</v>
      </c>
    </row>
    <row r="103" spans="1:6">
      <c r="A103" s="15"/>
      <c r="B103" s="3" t="s">
        <v>99</v>
      </c>
      <c r="C103" s="4"/>
      <c r="D103" s="4"/>
      <c r="E103" s="5"/>
      <c r="F103" s="37">
        <v>117422.47</v>
      </c>
    </row>
    <row r="104" spans="1:6">
      <c r="A104" s="15"/>
      <c r="B104" s="3" t="s">
        <v>100</v>
      </c>
      <c r="C104" s="4"/>
      <c r="D104" s="4"/>
      <c r="E104" s="5"/>
      <c r="F104" s="37">
        <v>198067.94</v>
      </c>
    </row>
    <row r="105" spans="1:6">
      <c r="A105" s="15"/>
      <c r="B105" s="3" t="s">
        <v>101</v>
      </c>
      <c r="C105" s="4"/>
      <c r="D105" s="4"/>
      <c r="E105" s="5"/>
      <c r="F105" s="37">
        <v>499802.04</v>
      </c>
    </row>
    <row r="106" spans="1:6">
      <c r="A106" s="15"/>
      <c r="B106" s="3"/>
      <c r="C106" s="4"/>
      <c r="D106" s="4"/>
      <c r="E106" s="5"/>
      <c r="F106" s="37"/>
    </row>
    <row r="107" spans="1:6">
      <c r="A107" s="2"/>
      <c r="B107" s="54" t="s">
        <v>10</v>
      </c>
      <c r="C107" s="55"/>
      <c r="D107" s="55"/>
      <c r="E107" s="56"/>
      <c r="F107" s="38">
        <f>SUM(F86:F106)</f>
        <v>7023071.2800000012</v>
      </c>
    </row>
    <row r="108" spans="1:6">
      <c r="A108" s="2"/>
      <c r="B108" s="29"/>
      <c r="C108" s="30"/>
      <c r="D108" s="30"/>
      <c r="E108" s="31"/>
      <c r="F108" s="39"/>
    </row>
    <row r="109" spans="1:6">
      <c r="A109" s="2"/>
      <c r="B109" s="19"/>
      <c r="C109" s="20"/>
      <c r="D109" s="20"/>
      <c r="E109" s="21"/>
      <c r="F109" s="39"/>
    </row>
    <row r="110" spans="1:6" ht="15.75" thickBot="1">
      <c r="A110" s="2"/>
      <c r="B110" s="54" t="s">
        <v>47</v>
      </c>
      <c r="C110" s="55"/>
      <c r="D110" s="55"/>
      <c r="E110" s="56"/>
      <c r="F110" s="40">
        <f>+F46+F107+F83+F78+F74</f>
        <v>29664048.059999999</v>
      </c>
    </row>
    <row r="111" spans="1:6">
      <c r="A111" s="2"/>
      <c r="B111" s="19"/>
      <c r="C111" s="20"/>
      <c r="D111" s="20"/>
      <c r="E111" s="21"/>
      <c r="F111" s="39"/>
    </row>
    <row r="112" spans="1:6">
      <c r="A112" s="2"/>
      <c r="B112" s="19"/>
      <c r="C112" s="20"/>
      <c r="D112" s="20"/>
      <c r="E112" s="21"/>
      <c r="F112" s="39"/>
    </row>
    <row r="113" spans="1:6">
      <c r="A113" s="22">
        <v>124</v>
      </c>
      <c r="B113" s="16" t="s">
        <v>16</v>
      </c>
      <c r="C113" s="4"/>
      <c r="D113" s="4"/>
      <c r="E113" s="5"/>
      <c r="F113" s="37"/>
    </row>
    <row r="114" spans="1:6">
      <c r="A114" s="22">
        <v>12411</v>
      </c>
      <c r="B114" s="16" t="s">
        <v>34</v>
      </c>
      <c r="C114" s="4"/>
      <c r="D114" s="4"/>
      <c r="E114" s="5"/>
      <c r="F114" s="37"/>
    </row>
    <row r="115" spans="1:6">
      <c r="A115" s="22"/>
      <c r="B115" s="3" t="s">
        <v>102</v>
      </c>
      <c r="C115" s="4"/>
      <c r="D115" s="4"/>
      <c r="E115" s="5"/>
      <c r="F115" s="37">
        <v>6642.36</v>
      </c>
    </row>
    <row r="116" spans="1:6">
      <c r="A116" s="22"/>
      <c r="B116" s="3" t="s">
        <v>103</v>
      </c>
      <c r="C116" s="4"/>
      <c r="D116" s="4"/>
      <c r="E116" s="5"/>
      <c r="F116" s="37">
        <v>17690</v>
      </c>
    </row>
    <row r="117" spans="1:6">
      <c r="A117" s="22"/>
      <c r="B117" s="3" t="s">
        <v>104</v>
      </c>
      <c r="C117" s="4"/>
      <c r="D117" s="4"/>
      <c r="E117" s="5"/>
      <c r="F117" s="37">
        <v>19254</v>
      </c>
    </row>
    <row r="118" spans="1:6">
      <c r="A118" s="22"/>
      <c r="B118" s="3" t="s">
        <v>105</v>
      </c>
      <c r="C118" s="4"/>
      <c r="D118" s="4"/>
      <c r="E118" s="5"/>
      <c r="F118" s="37">
        <v>2097</v>
      </c>
    </row>
    <row r="119" spans="1:6">
      <c r="A119" s="22"/>
      <c r="B119" s="3" t="s">
        <v>106</v>
      </c>
      <c r="C119" s="4"/>
      <c r="D119" s="4"/>
      <c r="E119" s="5"/>
      <c r="F119" s="37">
        <v>2198</v>
      </c>
    </row>
    <row r="120" spans="1:6">
      <c r="A120" s="22"/>
      <c r="B120" s="3" t="s">
        <v>107</v>
      </c>
      <c r="C120" s="4"/>
      <c r="D120" s="4"/>
      <c r="E120" s="5"/>
      <c r="F120" s="37">
        <v>5949.43</v>
      </c>
    </row>
    <row r="121" spans="1:6">
      <c r="A121" s="22"/>
      <c r="B121" s="3" t="s">
        <v>107</v>
      </c>
      <c r="C121" s="4"/>
      <c r="D121" s="4"/>
      <c r="E121" s="5"/>
      <c r="F121" s="37">
        <v>8180.94</v>
      </c>
    </row>
    <row r="122" spans="1:6">
      <c r="A122" s="22"/>
      <c r="B122" s="3" t="s">
        <v>106</v>
      </c>
      <c r="C122" s="4"/>
      <c r="D122" s="4"/>
      <c r="E122" s="5"/>
      <c r="F122" s="37">
        <v>5133.07</v>
      </c>
    </row>
    <row r="123" spans="1:6">
      <c r="A123" s="22"/>
      <c r="B123" s="3" t="s">
        <v>108</v>
      </c>
      <c r="C123" s="4"/>
      <c r="D123" s="4"/>
      <c r="E123" s="5"/>
      <c r="F123" s="37">
        <v>9627</v>
      </c>
    </row>
    <row r="124" spans="1:6">
      <c r="A124" s="15"/>
      <c r="B124" s="3"/>
      <c r="C124" s="4"/>
      <c r="D124" s="4"/>
      <c r="E124" s="5"/>
      <c r="F124" s="37"/>
    </row>
    <row r="125" spans="1:6">
      <c r="A125" s="15"/>
      <c r="B125" s="3"/>
      <c r="C125" s="4"/>
      <c r="D125" s="4"/>
      <c r="E125" s="5"/>
      <c r="F125" s="37"/>
    </row>
    <row r="126" spans="1:6">
      <c r="A126" s="15"/>
      <c r="B126" s="3"/>
      <c r="C126" s="4"/>
      <c r="D126" s="4"/>
      <c r="E126" s="5"/>
      <c r="F126" s="37"/>
    </row>
    <row r="127" spans="1:6">
      <c r="A127" s="15"/>
      <c r="B127" s="3"/>
      <c r="C127" s="4"/>
      <c r="D127" s="4"/>
      <c r="E127" s="5"/>
      <c r="F127" s="37"/>
    </row>
    <row r="128" spans="1:6">
      <c r="A128" s="2"/>
      <c r="B128" s="54" t="s">
        <v>10</v>
      </c>
      <c r="C128" s="55"/>
      <c r="D128" s="55"/>
      <c r="E128" s="56"/>
      <c r="F128" s="38">
        <f>SUM(F114:F127)</f>
        <v>76771.8</v>
      </c>
    </row>
    <row r="129" spans="1:6">
      <c r="A129" s="2"/>
      <c r="B129" s="29"/>
      <c r="C129" s="30"/>
      <c r="D129" s="30"/>
      <c r="E129" s="31"/>
      <c r="F129" s="39"/>
    </row>
    <row r="130" spans="1:6">
      <c r="A130" s="22">
        <v>12413</v>
      </c>
      <c r="B130" s="16" t="s">
        <v>44</v>
      </c>
      <c r="C130" s="4"/>
      <c r="D130" s="4"/>
      <c r="E130" s="5"/>
      <c r="F130" s="37"/>
    </row>
    <row r="131" spans="1:6">
      <c r="A131" s="15"/>
      <c r="B131" s="3" t="s">
        <v>109</v>
      </c>
      <c r="C131" s="4"/>
      <c r="D131" s="4"/>
      <c r="E131" s="5"/>
      <c r="F131" s="37">
        <v>19660.400000000001</v>
      </c>
    </row>
    <row r="132" spans="1:6">
      <c r="A132" s="15"/>
      <c r="B132" s="3" t="s">
        <v>110</v>
      </c>
      <c r="C132" s="4"/>
      <c r="D132" s="4"/>
      <c r="E132" s="5"/>
      <c r="F132" s="37">
        <v>2000</v>
      </c>
    </row>
    <row r="133" spans="1:6">
      <c r="A133" s="15"/>
      <c r="B133" s="3" t="s">
        <v>111</v>
      </c>
      <c r="C133" s="4"/>
      <c r="D133" s="4"/>
      <c r="E133" s="5"/>
      <c r="F133" s="37">
        <v>2610</v>
      </c>
    </row>
    <row r="134" spans="1:6">
      <c r="A134" s="15"/>
      <c r="B134" s="3" t="s">
        <v>106</v>
      </c>
      <c r="C134" s="4"/>
      <c r="D134" s="4"/>
      <c r="E134" s="5"/>
      <c r="F134" s="37">
        <v>4691.04</v>
      </c>
    </row>
    <row r="135" spans="1:6">
      <c r="A135" s="15"/>
      <c r="B135" s="3"/>
      <c r="C135" s="4"/>
      <c r="D135" s="4"/>
      <c r="E135" s="5"/>
      <c r="F135" s="37"/>
    </row>
    <row r="136" spans="1:6">
      <c r="A136" s="2"/>
      <c r="B136" s="54" t="s">
        <v>10</v>
      </c>
      <c r="C136" s="55"/>
      <c r="D136" s="55"/>
      <c r="E136" s="56"/>
      <c r="F136" s="38">
        <f>SUM(F130:F135)</f>
        <v>28961.440000000002</v>
      </c>
    </row>
    <row r="137" spans="1:6">
      <c r="A137" s="2"/>
      <c r="B137" s="29"/>
      <c r="C137" s="30"/>
      <c r="D137" s="30"/>
      <c r="E137" s="31"/>
      <c r="F137" s="39"/>
    </row>
    <row r="138" spans="1:6">
      <c r="A138" s="22">
        <v>12419</v>
      </c>
      <c r="B138" s="16" t="s">
        <v>40</v>
      </c>
      <c r="C138" s="4"/>
      <c r="D138" s="4"/>
      <c r="E138" s="5"/>
      <c r="F138" s="37"/>
    </row>
    <row r="139" spans="1:6">
      <c r="A139" s="15"/>
      <c r="B139" s="3" t="s">
        <v>112</v>
      </c>
      <c r="C139" s="4"/>
      <c r="D139" s="4"/>
      <c r="E139" s="5"/>
      <c r="F139" s="37">
        <v>3774</v>
      </c>
    </row>
    <row r="140" spans="1:6">
      <c r="A140" s="15"/>
      <c r="B140" s="3" t="s">
        <v>113</v>
      </c>
      <c r="C140" s="4"/>
      <c r="D140" s="4"/>
      <c r="E140" s="5"/>
      <c r="F140" s="37">
        <v>2262</v>
      </c>
    </row>
    <row r="141" spans="1:6">
      <c r="A141" s="15"/>
      <c r="B141" s="3" t="s">
        <v>114</v>
      </c>
      <c r="C141" s="4"/>
      <c r="D141" s="4"/>
      <c r="E141" s="5"/>
      <c r="F141" s="37">
        <v>15977.02</v>
      </c>
    </row>
    <row r="142" spans="1:6">
      <c r="A142" s="15"/>
      <c r="B142" s="3"/>
      <c r="C142" s="4"/>
      <c r="D142" s="4"/>
      <c r="E142" s="5"/>
      <c r="F142" s="37"/>
    </row>
    <row r="143" spans="1:6">
      <c r="A143" s="2"/>
      <c r="B143" s="54" t="s">
        <v>10</v>
      </c>
      <c r="C143" s="55"/>
      <c r="D143" s="55"/>
      <c r="E143" s="56"/>
      <c r="F143" s="38">
        <f>SUM(F138:F142)</f>
        <v>22013.02</v>
      </c>
    </row>
    <row r="144" spans="1:6">
      <c r="A144" s="2"/>
      <c r="B144" s="19"/>
      <c r="C144" s="20"/>
      <c r="D144" s="20"/>
      <c r="E144" s="21"/>
      <c r="F144" s="39"/>
    </row>
    <row r="145" spans="1:6">
      <c r="A145" s="22">
        <v>12423</v>
      </c>
      <c r="B145" s="16" t="s">
        <v>41</v>
      </c>
      <c r="C145" s="4"/>
      <c r="D145" s="4"/>
      <c r="E145" s="5"/>
      <c r="F145" s="37"/>
    </row>
    <row r="146" spans="1:6">
      <c r="A146" s="15"/>
      <c r="B146" s="3" t="s">
        <v>42</v>
      </c>
      <c r="C146" s="4"/>
      <c r="D146" s="4"/>
      <c r="E146" s="5"/>
      <c r="F146" s="37">
        <v>0</v>
      </c>
    </row>
    <row r="147" spans="1:6">
      <c r="A147" s="2"/>
      <c r="B147" s="54" t="s">
        <v>10</v>
      </c>
      <c r="C147" s="55"/>
      <c r="D147" s="55"/>
      <c r="E147" s="56"/>
      <c r="F147" s="38">
        <f>SUM(F145:F146)</f>
        <v>0</v>
      </c>
    </row>
    <row r="148" spans="1:6">
      <c r="A148" s="2"/>
      <c r="B148" s="19"/>
      <c r="C148" s="20"/>
      <c r="D148" s="20"/>
      <c r="E148" s="21"/>
      <c r="F148" s="39"/>
    </row>
    <row r="149" spans="1:6">
      <c r="A149" s="2"/>
      <c r="B149" s="54" t="s">
        <v>19</v>
      </c>
      <c r="C149" s="55"/>
      <c r="D149" s="55"/>
      <c r="E149" s="56"/>
      <c r="F149" s="38">
        <f>+F143+F128+F147+F136</f>
        <v>127746.26000000001</v>
      </c>
    </row>
    <row r="150" spans="1:6">
      <c r="A150" s="2"/>
      <c r="B150" s="19"/>
      <c r="C150" s="20"/>
      <c r="D150" s="20"/>
      <c r="E150" s="21"/>
      <c r="F150" s="39"/>
    </row>
    <row r="151" spans="1:6">
      <c r="A151" s="22">
        <v>1244</v>
      </c>
      <c r="B151" s="16" t="s">
        <v>17</v>
      </c>
      <c r="C151" s="4"/>
      <c r="D151" s="4"/>
      <c r="E151" s="5"/>
      <c r="F151" s="37"/>
    </row>
    <row r="152" spans="1:6">
      <c r="A152" s="15">
        <v>12441</v>
      </c>
      <c r="B152" s="3" t="s">
        <v>115</v>
      </c>
      <c r="C152" s="4"/>
      <c r="D152" s="4"/>
      <c r="E152" s="5"/>
      <c r="F152" s="37">
        <v>28000</v>
      </c>
    </row>
    <row r="153" spans="1:6">
      <c r="A153" s="15"/>
      <c r="B153" s="3"/>
      <c r="C153" s="4"/>
      <c r="D153" s="4"/>
      <c r="E153" s="5"/>
      <c r="F153" s="37"/>
    </row>
    <row r="154" spans="1:6">
      <c r="A154" s="2"/>
      <c r="B154" s="54" t="s">
        <v>10</v>
      </c>
      <c r="C154" s="55"/>
      <c r="D154" s="55"/>
      <c r="E154" s="56"/>
      <c r="F154" s="38">
        <f>SUM(F152:F153)</f>
        <v>28000</v>
      </c>
    </row>
    <row r="155" spans="1:6">
      <c r="A155" s="2"/>
      <c r="B155" s="19"/>
      <c r="C155" s="20"/>
      <c r="D155" s="20"/>
      <c r="E155" s="21"/>
      <c r="F155" s="39"/>
    </row>
    <row r="156" spans="1:6">
      <c r="A156" s="2"/>
      <c r="B156" s="54" t="s">
        <v>116</v>
      </c>
      <c r="C156" s="55"/>
      <c r="D156" s="55"/>
      <c r="E156" s="56"/>
      <c r="F156" s="38">
        <f>+F154</f>
        <v>28000</v>
      </c>
    </row>
    <row r="157" spans="1:6">
      <c r="A157" s="2"/>
      <c r="B157" s="19"/>
      <c r="C157" s="20"/>
      <c r="D157" s="20"/>
      <c r="E157" s="21"/>
      <c r="F157" s="39"/>
    </row>
    <row r="158" spans="1:6">
      <c r="A158" s="22">
        <v>1246</v>
      </c>
      <c r="B158" s="16" t="s">
        <v>18</v>
      </c>
      <c r="C158" s="4"/>
      <c r="D158" s="4"/>
      <c r="E158" s="5"/>
      <c r="F158" s="37"/>
    </row>
    <row r="159" spans="1:6">
      <c r="A159" s="22">
        <v>12467</v>
      </c>
      <c r="B159" s="16" t="s">
        <v>35</v>
      </c>
      <c r="C159" s="4"/>
      <c r="D159" s="4"/>
      <c r="E159" s="5"/>
      <c r="F159" s="37"/>
    </row>
    <row r="160" spans="1:6">
      <c r="A160" s="22"/>
      <c r="B160" s="3"/>
      <c r="C160" s="4"/>
      <c r="D160" s="4"/>
      <c r="E160" s="5"/>
      <c r="F160" s="37"/>
    </row>
    <row r="161" spans="1:6">
      <c r="A161" s="15"/>
      <c r="B161" s="3"/>
      <c r="C161" s="4"/>
      <c r="D161" s="4"/>
      <c r="E161" s="5"/>
      <c r="F161" s="37"/>
    </row>
    <row r="162" spans="1:6">
      <c r="A162" s="2"/>
      <c r="B162" s="54" t="s">
        <v>10</v>
      </c>
      <c r="C162" s="55"/>
      <c r="D162" s="55"/>
      <c r="E162" s="56"/>
      <c r="F162" s="38">
        <f>SUM(F159:F161)</f>
        <v>0</v>
      </c>
    </row>
    <row r="163" spans="1:6">
      <c r="A163" s="2"/>
      <c r="B163" s="19"/>
      <c r="C163" s="20"/>
      <c r="D163" s="20"/>
      <c r="E163" s="21"/>
      <c r="F163" s="39"/>
    </row>
    <row r="164" spans="1:6">
      <c r="A164" s="2"/>
      <c r="B164" s="54" t="s">
        <v>20</v>
      </c>
      <c r="C164" s="55"/>
      <c r="D164" s="55"/>
      <c r="E164" s="56"/>
      <c r="F164" s="38">
        <f>+F162</f>
        <v>0</v>
      </c>
    </row>
    <row r="165" spans="1:6">
      <c r="A165" s="2"/>
      <c r="B165" s="29"/>
      <c r="C165" s="30"/>
      <c r="D165" s="30"/>
      <c r="E165" s="31"/>
      <c r="F165" s="39"/>
    </row>
    <row r="166" spans="1:6">
      <c r="A166" s="22">
        <v>1247</v>
      </c>
      <c r="B166" s="16" t="s">
        <v>43</v>
      </c>
      <c r="C166" s="4"/>
      <c r="D166" s="4"/>
      <c r="E166" s="5"/>
      <c r="F166" s="37"/>
    </row>
    <row r="167" spans="1:6">
      <c r="A167" s="22">
        <v>12471</v>
      </c>
      <c r="B167" s="16" t="s">
        <v>43</v>
      </c>
      <c r="C167" s="4"/>
      <c r="D167" s="4"/>
      <c r="E167" s="5"/>
      <c r="F167" s="37"/>
    </row>
    <row r="168" spans="1:6">
      <c r="A168" s="22"/>
      <c r="B168" s="3" t="s">
        <v>117</v>
      </c>
      <c r="C168" s="4"/>
      <c r="D168" s="4"/>
      <c r="E168" s="5"/>
      <c r="F168" s="37">
        <v>50000</v>
      </c>
    </row>
    <row r="169" spans="1:6">
      <c r="A169" s="15"/>
      <c r="B169" s="3"/>
      <c r="C169" s="4"/>
      <c r="D169" s="4"/>
      <c r="E169" s="5"/>
      <c r="F169" s="37"/>
    </row>
    <row r="170" spans="1:6">
      <c r="A170" s="2"/>
      <c r="B170" s="54" t="s">
        <v>10</v>
      </c>
      <c r="C170" s="55"/>
      <c r="D170" s="55"/>
      <c r="E170" s="56"/>
      <c r="F170" s="38">
        <f>SUM(F167:F169)</f>
        <v>50000</v>
      </c>
    </row>
    <row r="171" spans="1:6">
      <c r="A171" s="2"/>
      <c r="B171" s="29"/>
      <c r="C171" s="30"/>
      <c r="D171" s="30"/>
      <c r="E171" s="31"/>
      <c r="F171" s="43"/>
    </row>
    <row r="172" spans="1:6" ht="15.75" thickBot="1">
      <c r="A172" s="2"/>
      <c r="B172" s="54" t="s">
        <v>48</v>
      </c>
      <c r="C172" s="55"/>
      <c r="D172" s="55"/>
      <c r="E172" s="56"/>
      <c r="F172" s="40">
        <f>+F149+F156+F164+F170</f>
        <v>205746.26</v>
      </c>
    </row>
    <row r="173" spans="1:6">
      <c r="A173" s="2"/>
      <c r="B173" s="19"/>
      <c r="C173" s="20"/>
      <c r="D173" s="20"/>
      <c r="E173" s="21"/>
      <c r="F173" s="39"/>
    </row>
    <row r="174" spans="1:6" ht="15.75" thickBot="1">
      <c r="A174" s="2"/>
      <c r="B174" s="54" t="s">
        <v>49</v>
      </c>
      <c r="C174" s="55"/>
      <c r="D174" s="55"/>
      <c r="E174" s="56"/>
      <c r="F174" s="41">
        <f>+F172+F110</f>
        <v>29869794.32</v>
      </c>
    </row>
    <row r="175" spans="1:6" ht="15.75" thickTop="1">
      <c r="A175" s="2"/>
      <c r="B175" s="19"/>
      <c r="C175" s="20"/>
      <c r="D175" s="20"/>
      <c r="E175" s="21"/>
      <c r="F175" s="27"/>
    </row>
    <row r="176" spans="1:6" ht="15.75" thickBot="1">
      <c r="A176" s="7"/>
      <c r="B176" s="8"/>
      <c r="C176" s="9"/>
      <c r="D176" s="9"/>
      <c r="E176" s="10"/>
      <c r="F176" s="7"/>
    </row>
    <row r="178" spans="6:6">
      <c r="F178" s="32"/>
    </row>
    <row r="179" spans="6:6">
      <c r="F179" s="32"/>
    </row>
    <row r="180" spans="6:6">
      <c r="F180" s="32"/>
    </row>
    <row r="181" spans="6:6">
      <c r="F181" s="32"/>
    </row>
    <row r="183" spans="6:6">
      <c r="F183" s="42"/>
    </row>
    <row r="184" spans="6:6">
      <c r="F184" s="42"/>
    </row>
    <row r="185" spans="6:6">
      <c r="F185" s="32"/>
    </row>
  </sheetData>
  <mergeCells count="23">
    <mergeCell ref="B174:E174"/>
    <mergeCell ref="B107:E107"/>
    <mergeCell ref="B110:E110"/>
    <mergeCell ref="B128:E128"/>
    <mergeCell ref="B143:E143"/>
    <mergeCell ref="B149:E149"/>
    <mergeCell ref="B154:E154"/>
    <mergeCell ref="B156:E156"/>
    <mergeCell ref="B164:E164"/>
    <mergeCell ref="B172:E172"/>
    <mergeCell ref="B162:E162"/>
    <mergeCell ref="B147:E147"/>
    <mergeCell ref="B170:E170"/>
    <mergeCell ref="B136:E136"/>
    <mergeCell ref="B46:E46"/>
    <mergeCell ref="A3:F3"/>
    <mergeCell ref="A4:F4"/>
    <mergeCell ref="A5:F5"/>
    <mergeCell ref="A6:F6"/>
    <mergeCell ref="B9:E9"/>
    <mergeCell ref="B74:E74"/>
    <mergeCell ref="B78:E78"/>
    <mergeCell ref="B83:E83"/>
  </mergeCells>
  <pageMargins left="0.70866141732283472" right="0.19685039370078741" top="0.55118110236220474" bottom="0.94488188976377963" header="0.31496062992125984" footer="0.48"/>
  <pageSetup scale="96" fitToHeight="0" orientation="portrait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8"/>
  <sheetViews>
    <sheetView tabSelected="1" workbookViewId="0">
      <selection activeCell="D27" sqref="D27"/>
    </sheetView>
  </sheetViews>
  <sheetFormatPr baseColWidth="10" defaultRowHeight="15"/>
  <cols>
    <col min="4" max="4" width="54.7109375" customWidth="1"/>
    <col min="5" max="5" width="21.85546875" customWidth="1"/>
    <col min="6" max="6" width="7.140625" customWidth="1"/>
    <col min="7" max="7" width="12.7109375" bestFit="1" customWidth="1"/>
  </cols>
  <sheetData>
    <row r="3" spans="1:8" ht="23.25">
      <c r="A3" s="57" t="s">
        <v>36</v>
      </c>
      <c r="B3" s="57"/>
      <c r="C3" s="57"/>
      <c r="D3" s="57"/>
      <c r="E3" s="57"/>
      <c r="F3" s="25"/>
    </row>
    <row r="4" spans="1:8" ht="18.75" customHeight="1">
      <c r="A4" s="58" t="s">
        <v>32</v>
      </c>
      <c r="B4" s="58"/>
      <c r="C4" s="58"/>
      <c r="D4" s="58"/>
      <c r="E4" s="58"/>
      <c r="F4" s="26"/>
    </row>
    <row r="5" spans="1:8" ht="18.75" customHeight="1">
      <c r="A5" s="58" t="s">
        <v>21</v>
      </c>
      <c r="B5" s="58"/>
      <c r="C5" s="58"/>
      <c r="D5" s="58"/>
      <c r="E5" s="58"/>
      <c r="F5" s="26"/>
    </row>
    <row r="6" spans="1:8" ht="18.75" customHeight="1">
      <c r="A6" s="58" t="s">
        <v>45</v>
      </c>
      <c r="B6" s="58"/>
      <c r="C6" s="58"/>
      <c r="D6" s="58"/>
      <c r="E6" s="58"/>
      <c r="F6" s="26"/>
    </row>
    <row r="7" spans="1:8">
      <c r="A7" s="12"/>
      <c r="B7" s="12"/>
      <c r="C7" s="12"/>
      <c r="D7" s="12"/>
      <c r="E7" s="12"/>
    </row>
    <row r="8" spans="1:8" ht="15.75" thickBot="1">
      <c r="A8" s="1"/>
      <c r="B8" s="1"/>
      <c r="C8" s="1"/>
      <c r="D8" s="1"/>
      <c r="E8" s="1"/>
    </row>
    <row r="9" spans="1:8" s="23" customFormat="1" ht="15.75" thickBot="1">
      <c r="A9" s="51" t="s">
        <v>1</v>
      </c>
      <c r="B9" s="52"/>
      <c r="C9" s="52"/>
      <c r="D9" s="53"/>
      <c r="E9" s="24">
        <v>2015</v>
      </c>
    </row>
    <row r="10" spans="1:8">
      <c r="A10" s="3"/>
      <c r="B10" s="4"/>
      <c r="C10" s="4"/>
      <c r="D10" s="5"/>
      <c r="E10" s="14"/>
      <c r="G10" s="32"/>
      <c r="H10" s="32"/>
    </row>
    <row r="11" spans="1:8">
      <c r="A11" s="16" t="s">
        <v>22</v>
      </c>
      <c r="B11" s="4"/>
      <c r="C11" s="4"/>
      <c r="D11" s="5"/>
      <c r="E11" s="27">
        <v>-48018393.259999998</v>
      </c>
      <c r="G11" s="32"/>
      <c r="H11" s="32"/>
    </row>
    <row r="12" spans="1:8">
      <c r="A12" s="3" t="s">
        <v>23</v>
      </c>
      <c r="B12" s="4"/>
      <c r="C12" s="4"/>
      <c r="D12" s="5"/>
      <c r="E12" s="14">
        <v>7053396.3099999996</v>
      </c>
      <c r="G12" s="32"/>
      <c r="H12" s="32"/>
    </row>
    <row r="13" spans="1:8">
      <c r="A13" s="3" t="s">
        <v>24</v>
      </c>
      <c r="B13" s="4"/>
      <c r="C13" s="4"/>
      <c r="D13" s="5"/>
      <c r="E13" s="14">
        <v>0</v>
      </c>
      <c r="G13" s="32"/>
      <c r="H13" s="32"/>
    </row>
    <row r="14" spans="1:8">
      <c r="A14" s="3" t="s">
        <v>25</v>
      </c>
      <c r="B14" s="4"/>
      <c r="C14" s="4"/>
      <c r="D14" s="5"/>
      <c r="E14" s="14">
        <v>0</v>
      </c>
      <c r="G14" s="32"/>
      <c r="H14" s="32"/>
    </row>
    <row r="15" spans="1:8">
      <c r="A15" s="3" t="s">
        <v>26</v>
      </c>
      <c r="B15" s="4"/>
      <c r="C15" s="4"/>
      <c r="D15" s="5"/>
      <c r="E15" s="14">
        <v>0</v>
      </c>
      <c r="G15" s="32"/>
      <c r="H15" s="32"/>
    </row>
    <row r="16" spans="1:8">
      <c r="A16" s="3" t="s">
        <v>27</v>
      </c>
      <c r="B16" s="4"/>
      <c r="C16" s="4"/>
      <c r="D16" s="5"/>
      <c r="E16" s="14">
        <v>0</v>
      </c>
      <c r="G16" s="32"/>
      <c r="H16" s="32"/>
    </row>
    <row r="17" spans="1:8">
      <c r="A17" s="3" t="s">
        <v>28</v>
      </c>
      <c r="B17" s="4"/>
      <c r="C17" s="4"/>
      <c r="D17" s="5"/>
      <c r="E17" s="14">
        <v>0</v>
      </c>
      <c r="G17" s="32"/>
      <c r="H17" s="32"/>
    </row>
    <row r="18" spans="1:8">
      <c r="A18" s="3" t="s">
        <v>29</v>
      </c>
      <c r="B18" s="4"/>
      <c r="C18" s="4"/>
      <c r="D18" s="5"/>
      <c r="E18" s="14">
        <v>0</v>
      </c>
      <c r="G18" s="32"/>
      <c r="H18" s="32"/>
    </row>
    <row r="19" spans="1:8">
      <c r="A19" s="3" t="s">
        <v>30</v>
      </c>
      <c r="B19" s="4"/>
      <c r="C19" s="4"/>
      <c r="D19" s="5"/>
      <c r="E19" s="14">
        <v>0</v>
      </c>
      <c r="G19" s="32"/>
      <c r="H19" s="32"/>
    </row>
    <row r="20" spans="1:8">
      <c r="A20" s="16" t="s">
        <v>31</v>
      </c>
      <c r="B20" s="4"/>
      <c r="C20" s="4"/>
      <c r="D20" s="5"/>
      <c r="E20" s="27">
        <f>SUM(E11:E19)</f>
        <v>-40964996.949999996</v>
      </c>
      <c r="F20" s="18"/>
      <c r="G20" s="32"/>
      <c r="H20" s="32"/>
    </row>
    <row r="21" spans="1:8">
      <c r="A21" s="54"/>
      <c r="B21" s="55"/>
      <c r="C21" s="55"/>
      <c r="D21" s="56"/>
      <c r="E21" s="27"/>
      <c r="G21" s="33"/>
      <c r="H21" s="32"/>
    </row>
    <row r="22" spans="1:8">
      <c r="A22" s="3"/>
      <c r="B22" s="4"/>
      <c r="C22" s="4"/>
      <c r="D22" s="5"/>
      <c r="E22" s="14"/>
      <c r="G22" s="32"/>
      <c r="H22" s="32"/>
    </row>
    <row r="23" spans="1:8" ht="15.75" thickBot="1">
      <c r="A23" s="8"/>
      <c r="B23" s="9"/>
      <c r="C23" s="9"/>
      <c r="D23" s="10"/>
      <c r="E23" s="7"/>
      <c r="G23" s="32"/>
      <c r="H23" s="32"/>
    </row>
    <row r="26" spans="1:8">
      <c r="D26" s="28"/>
      <c r="E26" s="6"/>
    </row>
    <row r="27" spans="1:8">
      <c r="D27" s="28"/>
      <c r="E27" s="33"/>
    </row>
    <row r="28" spans="1:8">
      <c r="G28" s="32"/>
    </row>
  </sheetData>
  <mergeCells count="6">
    <mergeCell ref="A6:E6"/>
    <mergeCell ref="A9:D9"/>
    <mergeCell ref="A21:D21"/>
    <mergeCell ref="A3:E3"/>
    <mergeCell ref="A4:E4"/>
    <mergeCell ref="A5:E5"/>
  </mergeCells>
  <pageMargins left="0.7" right="0.25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2016-01-28T01:34:43Z</cp:lastPrinted>
  <dcterms:created xsi:type="dcterms:W3CDTF">2015-09-05T17:09:52Z</dcterms:created>
  <dcterms:modified xsi:type="dcterms:W3CDTF">2016-01-28T01:34:59Z</dcterms:modified>
</cp:coreProperties>
</file>