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600" windowHeight="900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N50" i="1" l="1"/>
  <c r="M50" i="1"/>
  <c r="L50" i="1"/>
  <c r="K50" i="1"/>
  <c r="J50" i="1"/>
  <c r="I50" i="1"/>
  <c r="H50" i="1"/>
  <c r="G50" i="1"/>
  <c r="F50" i="1"/>
  <c r="N49" i="1"/>
  <c r="M49" i="1"/>
  <c r="L49" i="1"/>
  <c r="K49" i="1"/>
  <c r="J49" i="1"/>
  <c r="I49" i="1"/>
  <c r="H49" i="1"/>
  <c r="G49" i="1"/>
  <c r="F49" i="1"/>
  <c r="N45" i="1"/>
  <c r="M45" i="1"/>
  <c r="L45" i="1"/>
  <c r="K45" i="1"/>
  <c r="J45" i="1"/>
  <c r="I45" i="1"/>
  <c r="H45" i="1"/>
  <c r="G45" i="1"/>
  <c r="F45" i="1"/>
  <c r="N44" i="1"/>
  <c r="M44" i="1"/>
  <c r="L44" i="1"/>
  <c r="K44" i="1"/>
  <c r="J44" i="1"/>
  <c r="I44" i="1"/>
  <c r="H44" i="1"/>
  <c r="G44" i="1"/>
  <c r="F44" i="1"/>
  <c r="N36" i="1"/>
  <c r="M36" i="1"/>
  <c r="L36" i="1"/>
  <c r="K36" i="1"/>
  <c r="J36" i="1"/>
  <c r="I36" i="1"/>
  <c r="H36" i="1"/>
  <c r="G36" i="1"/>
  <c r="F36" i="1"/>
  <c r="N32" i="1"/>
  <c r="M32" i="1"/>
  <c r="L32" i="1"/>
  <c r="K32" i="1"/>
  <c r="J32" i="1"/>
  <c r="I32" i="1"/>
  <c r="H32" i="1"/>
  <c r="G32" i="1"/>
  <c r="F32" i="1"/>
  <c r="N28" i="1"/>
  <c r="M28" i="1"/>
  <c r="L28" i="1"/>
  <c r="K28" i="1"/>
  <c r="J28" i="1"/>
  <c r="I28" i="1"/>
  <c r="H28" i="1"/>
  <c r="G28" i="1"/>
  <c r="F28" i="1"/>
  <c r="N27" i="1"/>
  <c r="M27" i="1"/>
  <c r="L27" i="1"/>
  <c r="K27" i="1"/>
  <c r="J27" i="1"/>
  <c r="I27" i="1"/>
  <c r="H27" i="1"/>
  <c r="G27" i="1"/>
  <c r="F27" i="1"/>
  <c r="N25" i="1"/>
  <c r="M25" i="1"/>
  <c r="L25" i="1"/>
  <c r="K25" i="1"/>
  <c r="J25" i="1"/>
  <c r="I25" i="1"/>
  <c r="H25" i="1"/>
  <c r="G25" i="1"/>
  <c r="F25" i="1"/>
  <c r="N22" i="1"/>
  <c r="M22" i="1"/>
  <c r="L22" i="1"/>
  <c r="K22" i="1"/>
  <c r="J22" i="1"/>
  <c r="I22" i="1"/>
  <c r="H22" i="1"/>
  <c r="G22" i="1"/>
  <c r="F22" i="1"/>
  <c r="N13" i="1"/>
  <c r="M13" i="1"/>
  <c r="L13" i="1"/>
  <c r="K13" i="1"/>
  <c r="J13" i="1"/>
  <c r="I13" i="1"/>
  <c r="H13" i="1"/>
  <c r="G13" i="1"/>
  <c r="F13" i="1"/>
  <c r="N7" i="1"/>
  <c r="M7" i="1"/>
  <c r="L7" i="1"/>
  <c r="K7" i="1"/>
  <c r="J7" i="1"/>
  <c r="I7" i="1"/>
  <c r="H7" i="1"/>
  <c r="G7" i="1"/>
  <c r="F7" i="1"/>
  <c r="E50" i="1"/>
  <c r="E49" i="1"/>
  <c r="E45" i="1"/>
  <c r="E44" i="1"/>
  <c r="E36" i="1"/>
  <c r="E32" i="1"/>
  <c r="E28" i="1"/>
  <c r="E27" i="1"/>
  <c r="E25" i="1"/>
  <c r="E22" i="1"/>
  <c r="E13" i="1"/>
  <c r="E7" i="1"/>
  <c r="D50" i="1"/>
  <c r="D49" i="1"/>
  <c r="D45" i="1"/>
  <c r="D44" i="1"/>
  <c r="D36" i="1"/>
  <c r="D32" i="1"/>
  <c r="D28" i="1"/>
  <c r="D27" i="1"/>
  <c r="D25" i="1"/>
  <c r="D22" i="1"/>
  <c r="D13" i="1"/>
  <c r="D7" i="1"/>
  <c r="C50" i="1"/>
  <c r="C49" i="1"/>
  <c r="C45" i="1"/>
  <c r="C44" i="1"/>
  <c r="C36" i="1"/>
  <c r="C32" i="1"/>
  <c r="C28" i="1"/>
  <c r="C27" i="1"/>
  <c r="C25" i="1"/>
  <c r="C22" i="1"/>
  <c r="C13" i="1"/>
  <c r="C7" i="1"/>
  <c r="B4" i="1"/>
  <c r="E4" i="1" s="1"/>
  <c r="M4" i="1" l="1"/>
  <c r="F4" i="1"/>
  <c r="N4" i="1"/>
  <c r="G4" i="1"/>
  <c r="K4" i="1"/>
  <c r="H4" i="1"/>
  <c r="L4" i="1"/>
  <c r="I4" i="1"/>
  <c r="J4" i="1"/>
  <c r="C4" i="1"/>
  <c r="D4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<sst xmlns="http://schemas.openxmlformats.org/spreadsheetml/2006/main" count="68" uniqueCount="66">
  <si>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</si>
  <si>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</si>
  <si>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</si>
  <si>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</si>
  <si>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</si>
  <si>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</si>
  <si>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</si>
  <si>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</si>
  <si>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</si>
  <si>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</si>
  <si>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</si>
  <si>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</si>
  <si>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</si>
  <si>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</si>
  <si>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</si>
  <si>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</si>
  <si>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</si>
  <si>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</si>
  <si>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</si>
  <si>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</si>
  <si>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</si>
  <si>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</si>
  <si>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</si>
  <si>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</si>
  <si>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</si>
  <si>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</si>
  <si>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</si>
  <si>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</si>
  <si>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</si>
  <si>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</si>
  <si>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</si>
  <si>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</si>
  <si>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</si>
  <si>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</si>
  <si>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</si>
  <si>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</si>
  <si>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</si>
  <si>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</si>
  <si>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</si>
  <si>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</si>
  <si>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</si>
  <si>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</si>
  <si>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</si>
  <si>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</si>
  <si>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</si>
  <si>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</si>
  <si>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</si>
  <si>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</si>
  <si>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</si>
  <si>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</si>
  <si>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</si>
  <si>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</si>
  <si>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</si>
  <si>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</si>
  <si>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</si>
  <si>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</si>
  <si>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</si>
  <si>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</si>
  <si>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</si>
  <si>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</si>
  <si>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</si>
  <si>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</si>
  <si>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</si>
  <si>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</si>
  <si>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Coahuila/Ramos Arizpe</t>
  </si>
  <si>
    <t>Calendario de Ingresos del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</si>
</sst>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3" fontId="4" fillId="0" borderId="8" xfId="5" applyFont="1" applyFill="1" applyBorder="1" applyAlignment="1">
      <alignment horizontal="justify" vertical="center" wrapText="1"/>
    </xf>
    <xf numFmtId="0" fontId="0" fillId="0" borderId="0" xfId="0" applyFont="1" applyFill="1"/>
    <xf numFmtId="43" fontId="4" fillId="0" borderId="8" xfId="0" applyNumberFormat="1" applyFont="1" applyFill="1" applyBorder="1" applyAlignment="1">
      <alignment horizontal="justify" vertical="center" wrapText="1"/>
    </xf>
    <xf numFmtId="164" fontId="4" fillId="0" borderId="8" xfId="5" applyNumberFormat="1" applyFont="1" applyFill="1" applyBorder="1" applyAlignment="1">
      <alignment horizontal="justify" vertical="center" wrapText="1"/>
    </xf>
    <xf numFmtId="164" fontId="0" fillId="0" borderId="0" xfId="5" applyNumberFormat="1" applyFont="1" applyFill="1"/>
    <xf numFmtId="164" fontId="0" fillId="0" borderId="0" xfId="5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zoomScale="90" zoomScaleNormal="90" workbookViewId="0">
      <selection activeCell="O3" sqref="O3"/>
    </sheetView>
  </sheetViews>
  <sheetFormatPr baseColWidth="10" defaultColWidth="11.5546875" defaultRowHeight="14.4" x14ac:dyDescent="0.3"/>
  <cols>
    <col min="1" max="1" width="67.5546875" style="1" bestFit="1" customWidth="1"/>
    <col min="2" max="2" width="15.6640625" style="1" customWidth="1"/>
    <col min="3" max="3" width="18.6640625" style="1" customWidth="1"/>
    <col min="4" max="14" width="12.44140625" style="1" customWidth="1"/>
    <col min="15" max="16384" width="11.5546875" style="9"/>
  </cols>
  <sheetData>
    <row r="1" spans="1:15" ht="15" x14ac:dyDescent="0.25">
      <c r="A1" s="14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5" ht="15" x14ac:dyDescent="0.25">
      <c r="A2" s="17" t="s">
        <v>65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5" ht="15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5" ht="15" x14ac:dyDescent="0.25">
      <c r="A4" s="4" t="s">
        <v>13</v>
      </c>
      <c r="B4" s="10">
        <f>SUM(B6:B56)</f>
        <v>390000000</v>
      </c>
      <c r="C4" s="11">
        <f>+B4*30%</f>
        <v>117000000</v>
      </c>
      <c r="D4" s="11">
        <f>+B4*0.2</f>
        <v>78000000</v>
      </c>
      <c r="E4" s="11">
        <f>+B4*0.05</f>
        <v>19500000</v>
      </c>
      <c r="F4" s="11">
        <f>+B4*0.05</f>
        <v>19500000</v>
      </c>
      <c r="G4" s="11">
        <f>+B4*0.05</f>
        <v>19500000</v>
      </c>
      <c r="H4" s="11">
        <f>+B4*0.05</f>
        <v>19500000</v>
      </c>
      <c r="I4" s="11">
        <f>+B4*0.05</f>
        <v>19500000</v>
      </c>
      <c r="J4" s="11">
        <f>+B4*0.05</f>
        <v>19500000</v>
      </c>
      <c r="K4" s="11">
        <f>+B4*0.05</f>
        <v>19500000</v>
      </c>
      <c r="L4" s="11">
        <f>+B4*0.05</f>
        <v>19500000</v>
      </c>
      <c r="M4" s="11">
        <f>+B4*0.05</f>
        <v>19500000</v>
      </c>
      <c r="N4" s="11">
        <f>+B4*0.05</f>
        <v>19500000</v>
      </c>
      <c r="O4" s="12"/>
    </row>
    <row r="5" spans="1:15" ht="15" x14ac:dyDescent="0.25">
      <c r="A5" s="6" t="s">
        <v>14</v>
      </c>
      <c r="B5" s="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1:15" ht="15" x14ac:dyDescent="0.25">
      <c r="A6" s="7" t="s">
        <v>15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ht="15" x14ac:dyDescent="0.25">
      <c r="A7" s="7" t="s">
        <v>16</v>
      </c>
      <c r="B7" s="8">
        <v>128000000</v>
      </c>
      <c r="C7" s="11">
        <f>+B7*30%</f>
        <v>38400000</v>
      </c>
      <c r="D7" s="11">
        <f>+B7*0.2</f>
        <v>25600000</v>
      </c>
      <c r="E7" s="11">
        <f>+B7*0.05</f>
        <v>6400000</v>
      </c>
      <c r="F7" s="11">
        <f>+B7*0.05</f>
        <v>6400000</v>
      </c>
      <c r="G7" s="11">
        <f>+B7*0.05</f>
        <v>6400000</v>
      </c>
      <c r="H7" s="11">
        <f>+B7*0.05</f>
        <v>6400000</v>
      </c>
      <c r="I7" s="11">
        <f>+B7*0.05</f>
        <v>6400000</v>
      </c>
      <c r="J7" s="11">
        <f>+B7*0.05</f>
        <v>6400000</v>
      </c>
      <c r="K7" s="11">
        <f>+B7*0.05</f>
        <v>6400000</v>
      </c>
      <c r="L7" s="11">
        <f>+B7*0.05</f>
        <v>6400000</v>
      </c>
      <c r="M7" s="11">
        <f>+B7*0.05</f>
        <v>6400000</v>
      </c>
      <c r="N7" s="11">
        <f>+B7*0.05</f>
        <v>6400000</v>
      </c>
      <c r="O7" s="12"/>
    </row>
    <row r="8" spans="1:15" x14ac:dyDescent="0.3">
      <c r="A8" s="7" t="s">
        <v>17</v>
      </c>
      <c r="B8" s="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1:15" ht="15" x14ac:dyDescent="0.25">
      <c r="A9" s="7" t="s">
        <v>18</v>
      </c>
      <c r="B9" s="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1:15" x14ac:dyDescent="0.3">
      <c r="A10" s="7" t="s">
        <v>19</v>
      </c>
      <c r="B10" s="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</row>
    <row r="11" spans="1:15" x14ac:dyDescent="0.3">
      <c r="A11" s="7" t="s">
        <v>20</v>
      </c>
      <c r="B11" s="8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</row>
    <row r="12" spans="1:15" ht="15" x14ac:dyDescent="0.25">
      <c r="A12" s="7" t="s">
        <v>21</v>
      </c>
      <c r="B12" s="8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</row>
    <row r="13" spans="1:15" ht="15" x14ac:dyDescent="0.25">
      <c r="A13" s="7" t="s">
        <v>22</v>
      </c>
      <c r="B13" s="8">
        <v>1000000</v>
      </c>
      <c r="C13" s="11">
        <f>+B13*30%</f>
        <v>300000</v>
      </c>
      <c r="D13" s="11">
        <f>+B13*0.2</f>
        <v>200000</v>
      </c>
      <c r="E13" s="11">
        <f>+B13*0.05</f>
        <v>50000</v>
      </c>
      <c r="F13" s="11">
        <f>+B13*0.05</f>
        <v>50000</v>
      </c>
      <c r="G13" s="11">
        <f>+B13*0.05</f>
        <v>50000</v>
      </c>
      <c r="H13" s="11">
        <f>+B13*0.05</f>
        <v>50000</v>
      </c>
      <c r="I13" s="11">
        <f>+B13*0.05</f>
        <v>50000</v>
      </c>
      <c r="J13" s="11">
        <f>+B13*0.05</f>
        <v>50000</v>
      </c>
      <c r="K13" s="11">
        <f>+B13*0.05</f>
        <v>50000</v>
      </c>
      <c r="L13" s="11">
        <f>+B13*0.05</f>
        <v>50000</v>
      </c>
      <c r="M13" s="11">
        <f>+B13*0.05</f>
        <v>50000</v>
      </c>
      <c r="N13" s="11">
        <f>+B13*0.05</f>
        <v>50000</v>
      </c>
      <c r="O13" s="12"/>
    </row>
    <row r="14" spans="1:15" ht="28.8" x14ac:dyDescent="0.3">
      <c r="A14" s="7" t="s">
        <v>23</v>
      </c>
      <c r="B14" s="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</row>
    <row r="15" spans="1:15" ht="15" x14ac:dyDescent="0.25">
      <c r="A15" s="6" t="s">
        <v>24</v>
      </c>
      <c r="B15" s="8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</row>
    <row r="16" spans="1:15" ht="15" x14ac:dyDescent="0.25">
      <c r="A16" s="7" t="s">
        <v>25</v>
      </c>
      <c r="B16" s="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1:15" ht="15" x14ac:dyDescent="0.25">
      <c r="A17" s="7" t="s">
        <v>26</v>
      </c>
      <c r="B17" s="8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</row>
    <row r="18" spans="1:15" ht="15" x14ac:dyDescent="0.25">
      <c r="A18" s="7" t="s">
        <v>27</v>
      </c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</row>
    <row r="19" spans="1:15" ht="15" x14ac:dyDescent="0.25">
      <c r="A19" s="7" t="s">
        <v>28</v>
      </c>
      <c r="B19" s="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5" ht="15" x14ac:dyDescent="0.25">
      <c r="A20" s="7" t="s">
        <v>21</v>
      </c>
      <c r="B20" s="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1:15" ht="15" x14ac:dyDescent="0.25">
      <c r="A21" s="6" t="s">
        <v>29</v>
      </c>
      <c r="B21" s="8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1:15" x14ac:dyDescent="0.3">
      <c r="A22" s="7" t="s">
        <v>30</v>
      </c>
      <c r="B22" s="8">
        <v>1500000</v>
      </c>
      <c r="C22" s="11">
        <f>+B22*30%</f>
        <v>450000</v>
      </c>
      <c r="D22" s="11">
        <f>+B22*0.2</f>
        <v>300000</v>
      </c>
      <c r="E22" s="11">
        <f>+B22*0.05</f>
        <v>75000</v>
      </c>
      <c r="F22" s="11">
        <f>+B22*0.05</f>
        <v>75000</v>
      </c>
      <c r="G22" s="11">
        <f>+B22*0.05</f>
        <v>75000</v>
      </c>
      <c r="H22" s="11">
        <f>+B22*0.05</f>
        <v>75000</v>
      </c>
      <c r="I22" s="11">
        <f>+B22*0.05</f>
        <v>75000</v>
      </c>
      <c r="J22" s="11">
        <f>+B22*0.05</f>
        <v>75000</v>
      </c>
      <c r="K22" s="11">
        <f>+B22*0.05</f>
        <v>75000</v>
      </c>
      <c r="L22" s="11">
        <f>+B22*0.05</f>
        <v>75000</v>
      </c>
      <c r="M22" s="11">
        <f>+B22*0.05</f>
        <v>75000</v>
      </c>
      <c r="N22" s="11">
        <f>+B22*0.05</f>
        <v>75000</v>
      </c>
      <c r="O22" s="12"/>
    </row>
    <row r="23" spans="1:15" ht="43.2" x14ac:dyDescent="0.3">
      <c r="A23" s="7" t="s">
        <v>31</v>
      </c>
      <c r="B23" s="8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1:15" ht="15" x14ac:dyDescent="0.25">
      <c r="A24" s="6" t="s">
        <v>32</v>
      </c>
      <c r="B24" s="8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</row>
    <row r="25" spans="1:15" ht="28.8" x14ac:dyDescent="0.3">
      <c r="A25" s="7" t="s">
        <v>33</v>
      </c>
      <c r="B25" s="8">
        <v>1000000</v>
      </c>
      <c r="C25" s="11">
        <f>+B25*30%</f>
        <v>300000</v>
      </c>
      <c r="D25" s="11">
        <f>+B25*0.2</f>
        <v>200000</v>
      </c>
      <c r="E25" s="11">
        <f>+B25*0.05</f>
        <v>50000</v>
      </c>
      <c r="F25" s="11">
        <f>+B25*0.05</f>
        <v>50000</v>
      </c>
      <c r="G25" s="11">
        <f>+B25*0.05</f>
        <v>50000</v>
      </c>
      <c r="H25" s="11">
        <f>+B25*0.05</f>
        <v>50000</v>
      </c>
      <c r="I25" s="11">
        <f>+B25*0.05</f>
        <v>50000</v>
      </c>
      <c r="J25" s="11">
        <f>+B25*0.05</f>
        <v>50000</v>
      </c>
      <c r="K25" s="11">
        <f>+B25*0.05</f>
        <v>50000</v>
      </c>
      <c r="L25" s="11">
        <f>+B25*0.05</f>
        <v>50000</v>
      </c>
      <c r="M25" s="11">
        <f>+B25*0.05</f>
        <v>50000</v>
      </c>
      <c r="N25" s="11">
        <f>+B25*0.05</f>
        <v>50000</v>
      </c>
      <c r="O25" s="12"/>
    </row>
    <row r="26" spans="1:15" x14ac:dyDescent="0.3">
      <c r="A26" s="7" t="s">
        <v>34</v>
      </c>
      <c r="B26" s="8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</row>
    <row r="27" spans="1:15" x14ac:dyDescent="0.3">
      <c r="A27" s="7" t="s">
        <v>35</v>
      </c>
      <c r="B27" s="8">
        <v>4500000</v>
      </c>
      <c r="C27" s="11">
        <f t="shared" ref="C27:C28" si="0">+B27*30%</f>
        <v>1350000</v>
      </c>
      <c r="D27" s="11">
        <f t="shared" ref="D27:D28" si="1">+B27*0.2</f>
        <v>900000</v>
      </c>
      <c r="E27" s="11">
        <f t="shared" ref="E27:E28" si="2">+B27*0.05</f>
        <v>225000</v>
      </c>
      <c r="F27" s="11">
        <f t="shared" ref="F27:F28" si="3">+B27*0.05</f>
        <v>225000</v>
      </c>
      <c r="G27" s="11">
        <f t="shared" ref="G27:G28" si="4">+B27*0.05</f>
        <v>225000</v>
      </c>
      <c r="H27" s="11">
        <f t="shared" ref="H27:H28" si="5">+B27*0.05</f>
        <v>225000</v>
      </c>
      <c r="I27" s="11">
        <f t="shared" ref="I27:I28" si="6">+B27*0.05</f>
        <v>225000</v>
      </c>
      <c r="J27" s="11">
        <f t="shared" ref="J27:J28" si="7">+B27*0.05</f>
        <v>225000</v>
      </c>
      <c r="K27" s="11">
        <f t="shared" ref="K27:K28" si="8">+B27*0.05</f>
        <v>225000</v>
      </c>
      <c r="L27" s="11">
        <f t="shared" ref="L27:L28" si="9">+B27*0.05</f>
        <v>225000</v>
      </c>
      <c r="M27" s="11">
        <f t="shared" ref="M27:M28" si="10">+B27*0.05</f>
        <v>225000</v>
      </c>
      <c r="N27" s="11">
        <f t="shared" ref="N27:N28" si="11">+B27*0.05</f>
        <v>225000</v>
      </c>
      <c r="O27" s="12"/>
    </row>
    <row r="28" spans="1:15" x14ac:dyDescent="0.3">
      <c r="A28" s="7" t="s">
        <v>36</v>
      </c>
      <c r="B28" s="8">
        <v>33000000</v>
      </c>
      <c r="C28" s="11">
        <f t="shared" si="0"/>
        <v>9900000</v>
      </c>
      <c r="D28" s="11">
        <f t="shared" si="1"/>
        <v>6600000</v>
      </c>
      <c r="E28" s="11">
        <f t="shared" si="2"/>
        <v>1650000</v>
      </c>
      <c r="F28" s="11">
        <f t="shared" si="3"/>
        <v>1650000</v>
      </c>
      <c r="G28" s="11">
        <f t="shared" si="4"/>
        <v>1650000</v>
      </c>
      <c r="H28" s="11">
        <f t="shared" si="5"/>
        <v>1650000</v>
      </c>
      <c r="I28" s="11">
        <f t="shared" si="6"/>
        <v>1650000</v>
      </c>
      <c r="J28" s="11">
        <f t="shared" si="7"/>
        <v>1650000</v>
      </c>
      <c r="K28" s="11">
        <f t="shared" si="8"/>
        <v>1650000</v>
      </c>
      <c r="L28" s="11">
        <f t="shared" si="9"/>
        <v>1650000</v>
      </c>
      <c r="M28" s="11">
        <f t="shared" si="10"/>
        <v>1650000</v>
      </c>
      <c r="N28" s="11">
        <f t="shared" si="11"/>
        <v>1650000</v>
      </c>
      <c r="O28" s="12"/>
    </row>
    <row r="29" spans="1:15" x14ac:dyDescent="0.3">
      <c r="A29" s="7" t="s">
        <v>21</v>
      </c>
      <c r="B29" s="8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</row>
    <row r="30" spans="1:15" ht="28.8" x14ac:dyDescent="0.3">
      <c r="A30" s="7" t="s">
        <v>37</v>
      </c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</row>
    <row r="31" spans="1:15" x14ac:dyDescent="0.3">
      <c r="A31" s="6" t="s">
        <v>38</v>
      </c>
      <c r="B31" s="8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/>
    </row>
    <row r="32" spans="1:15" x14ac:dyDescent="0.3">
      <c r="A32" s="7" t="s">
        <v>39</v>
      </c>
      <c r="B32" s="8">
        <v>2000000</v>
      </c>
      <c r="C32" s="11">
        <f t="shared" ref="C32" si="12">+B32*30%</f>
        <v>600000</v>
      </c>
      <c r="D32" s="11">
        <f t="shared" ref="D32" si="13">+B32*0.2</f>
        <v>400000</v>
      </c>
      <c r="E32" s="11">
        <f t="shared" ref="E32" si="14">+B32*0.05</f>
        <v>100000</v>
      </c>
      <c r="F32" s="11">
        <f t="shared" ref="F32" si="15">+B32*0.05</f>
        <v>100000</v>
      </c>
      <c r="G32" s="11">
        <f t="shared" ref="G32" si="16">+B32*0.05</f>
        <v>100000</v>
      </c>
      <c r="H32" s="11">
        <f t="shared" ref="H32" si="17">+B32*0.05</f>
        <v>100000</v>
      </c>
      <c r="I32" s="11">
        <f t="shared" ref="I32" si="18">+B32*0.05</f>
        <v>100000</v>
      </c>
      <c r="J32" s="11">
        <f t="shared" ref="J32" si="19">+B32*0.05</f>
        <v>100000</v>
      </c>
      <c r="K32" s="11">
        <f t="shared" ref="K32" si="20">+B32*0.05</f>
        <v>100000</v>
      </c>
      <c r="L32" s="11">
        <f t="shared" ref="L32" si="21">+B32*0.05</f>
        <v>100000</v>
      </c>
      <c r="M32" s="11">
        <f t="shared" ref="M32" si="22">+B32*0.05</f>
        <v>100000</v>
      </c>
      <c r="N32" s="11">
        <f t="shared" ref="N32" si="23">+B32*0.05</f>
        <v>100000</v>
      </c>
      <c r="O32" s="12"/>
    </row>
    <row r="33" spans="1:15" x14ac:dyDescent="0.3">
      <c r="A33" s="7" t="s">
        <v>40</v>
      </c>
      <c r="B33" s="8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/>
    </row>
    <row r="34" spans="1:15" ht="28.8" x14ac:dyDescent="0.3">
      <c r="A34" s="7" t="s">
        <v>41</v>
      </c>
      <c r="B34" s="8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</row>
    <row r="35" spans="1:15" x14ac:dyDescent="0.3">
      <c r="A35" s="6" t="s">
        <v>42</v>
      </c>
      <c r="B35" s="8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/>
    </row>
    <row r="36" spans="1:15" x14ac:dyDescent="0.3">
      <c r="A36" s="7" t="s">
        <v>43</v>
      </c>
      <c r="B36" s="8">
        <v>3500000</v>
      </c>
      <c r="C36" s="11">
        <f t="shared" ref="C36" si="24">+B36*30%</f>
        <v>1050000</v>
      </c>
      <c r="D36" s="11">
        <f t="shared" ref="D36" si="25">+B36*0.2</f>
        <v>700000</v>
      </c>
      <c r="E36" s="11">
        <f t="shared" ref="E36" si="26">+B36*0.05</f>
        <v>175000</v>
      </c>
      <c r="F36" s="11">
        <f t="shared" ref="F36" si="27">+B36*0.05</f>
        <v>175000</v>
      </c>
      <c r="G36" s="11">
        <f t="shared" ref="G36" si="28">+B36*0.05</f>
        <v>175000</v>
      </c>
      <c r="H36" s="11">
        <f t="shared" ref="H36" si="29">+B36*0.05</f>
        <v>175000</v>
      </c>
      <c r="I36" s="11">
        <f t="shared" ref="I36" si="30">+B36*0.05</f>
        <v>175000</v>
      </c>
      <c r="J36" s="11">
        <f t="shared" ref="J36" si="31">+B36*0.05</f>
        <v>175000</v>
      </c>
      <c r="K36" s="11">
        <f t="shared" ref="K36" si="32">+B36*0.05</f>
        <v>175000</v>
      </c>
      <c r="L36" s="11">
        <f t="shared" ref="L36" si="33">+B36*0.05</f>
        <v>175000</v>
      </c>
      <c r="M36" s="11">
        <f t="shared" ref="M36" si="34">+B36*0.05</f>
        <v>175000</v>
      </c>
      <c r="N36" s="11">
        <f t="shared" ref="N36" si="35">+B36*0.05</f>
        <v>175000</v>
      </c>
      <c r="O36" s="12"/>
    </row>
    <row r="37" spans="1:15" x14ac:dyDescent="0.3">
      <c r="A37" s="7" t="s">
        <v>44</v>
      </c>
      <c r="B37" s="8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/>
    </row>
    <row r="38" spans="1:15" ht="28.8" x14ac:dyDescent="0.3">
      <c r="A38" s="7" t="s">
        <v>45</v>
      </c>
      <c r="B38" s="8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/>
    </row>
    <row r="39" spans="1:15" x14ac:dyDescent="0.3">
      <c r="A39" s="6" t="s">
        <v>46</v>
      </c>
      <c r="B39" s="8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/>
    </row>
    <row r="40" spans="1:15" x14ac:dyDescent="0.3">
      <c r="A40" s="7" t="s">
        <v>47</v>
      </c>
      <c r="B40" s="8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/>
    </row>
    <row r="41" spans="1:15" x14ac:dyDescent="0.3">
      <c r="A41" s="7" t="s">
        <v>48</v>
      </c>
      <c r="B41" s="8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2"/>
    </row>
    <row r="42" spans="1:15" ht="28.8" x14ac:dyDescent="0.3">
      <c r="A42" s="7" t="s">
        <v>49</v>
      </c>
      <c r="B42" s="8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2"/>
    </row>
    <row r="43" spans="1:15" x14ac:dyDescent="0.3">
      <c r="A43" s="6" t="s">
        <v>50</v>
      </c>
      <c r="B43" s="8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/>
    </row>
    <row r="44" spans="1:15" x14ac:dyDescent="0.3">
      <c r="A44" s="7" t="s">
        <v>51</v>
      </c>
      <c r="B44" s="8">
        <v>112500000</v>
      </c>
      <c r="C44" s="11">
        <f t="shared" ref="C44:C45" si="36">+B44*30%</f>
        <v>33750000</v>
      </c>
      <c r="D44" s="11">
        <f t="shared" ref="D44:D45" si="37">+B44*0.2</f>
        <v>22500000</v>
      </c>
      <c r="E44" s="11">
        <f t="shared" ref="E44:E45" si="38">+B44*0.05</f>
        <v>5625000</v>
      </c>
      <c r="F44" s="11">
        <f t="shared" ref="F44:F45" si="39">+B44*0.05</f>
        <v>5625000</v>
      </c>
      <c r="G44" s="11">
        <f t="shared" ref="G44:G45" si="40">+B44*0.05</f>
        <v>5625000</v>
      </c>
      <c r="H44" s="11">
        <f t="shared" ref="H44:H45" si="41">+B44*0.05</f>
        <v>5625000</v>
      </c>
      <c r="I44" s="11">
        <f t="shared" ref="I44:I45" si="42">+B44*0.05</f>
        <v>5625000</v>
      </c>
      <c r="J44" s="11">
        <f t="shared" ref="J44:J45" si="43">+B44*0.05</f>
        <v>5625000</v>
      </c>
      <c r="K44" s="11">
        <f t="shared" ref="K44:K45" si="44">+B44*0.05</f>
        <v>5625000</v>
      </c>
      <c r="L44" s="11">
        <f t="shared" ref="L44:L45" si="45">+B44*0.05</f>
        <v>5625000</v>
      </c>
      <c r="M44" s="11">
        <f t="shared" ref="M44:M45" si="46">+B44*0.05</f>
        <v>5625000</v>
      </c>
      <c r="N44" s="11">
        <f t="shared" ref="N44:N45" si="47">+B44*0.05</f>
        <v>5625000</v>
      </c>
      <c r="O44" s="12"/>
    </row>
    <row r="45" spans="1:15" x14ac:dyDescent="0.3">
      <c r="A45" s="7" t="s">
        <v>52</v>
      </c>
      <c r="B45" s="8">
        <v>50236749</v>
      </c>
      <c r="C45" s="11">
        <f t="shared" si="36"/>
        <v>15071024.699999999</v>
      </c>
      <c r="D45" s="11">
        <f t="shared" si="37"/>
        <v>10047349.800000001</v>
      </c>
      <c r="E45" s="11">
        <f t="shared" si="38"/>
        <v>2511837.4500000002</v>
      </c>
      <c r="F45" s="11">
        <f t="shared" si="39"/>
        <v>2511837.4500000002</v>
      </c>
      <c r="G45" s="11">
        <f t="shared" si="40"/>
        <v>2511837.4500000002</v>
      </c>
      <c r="H45" s="11">
        <f t="shared" si="41"/>
        <v>2511837.4500000002</v>
      </c>
      <c r="I45" s="11">
        <f t="shared" si="42"/>
        <v>2511837.4500000002</v>
      </c>
      <c r="J45" s="11">
        <f t="shared" si="43"/>
        <v>2511837.4500000002</v>
      </c>
      <c r="K45" s="11">
        <f t="shared" si="44"/>
        <v>2511837.4500000002</v>
      </c>
      <c r="L45" s="11">
        <f t="shared" si="45"/>
        <v>2511837.4500000002</v>
      </c>
      <c r="M45" s="11">
        <f t="shared" si="46"/>
        <v>2511837.4500000002</v>
      </c>
      <c r="N45" s="11">
        <f t="shared" si="47"/>
        <v>2511837.4500000002</v>
      </c>
      <c r="O45" s="12"/>
    </row>
    <row r="46" spans="1:15" x14ac:dyDescent="0.3">
      <c r="A46" s="7" t="s">
        <v>53</v>
      </c>
      <c r="B46" s="8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2"/>
    </row>
    <row r="47" spans="1:15" x14ac:dyDescent="0.3">
      <c r="A47" s="6" t="s">
        <v>54</v>
      </c>
      <c r="B47" s="8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/>
    </row>
    <row r="48" spans="1:15" x14ac:dyDescent="0.3">
      <c r="A48" s="7" t="s">
        <v>55</v>
      </c>
      <c r="B48" s="8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/>
    </row>
    <row r="49" spans="1:15" x14ac:dyDescent="0.3">
      <c r="A49" s="7" t="s">
        <v>56</v>
      </c>
      <c r="B49" s="8">
        <v>32000000</v>
      </c>
      <c r="C49" s="11">
        <f t="shared" ref="C49:C50" si="48">+B49*30%</f>
        <v>9600000</v>
      </c>
      <c r="D49" s="11">
        <f t="shared" ref="D49:D50" si="49">+B49*0.2</f>
        <v>6400000</v>
      </c>
      <c r="E49" s="11">
        <f t="shared" ref="E49:E50" si="50">+B49*0.05</f>
        <v>1600000</v>
      </c>
      <c r="F49" s="11">
        <f t="shared" ref="F49:F50" si="51">+B49*0.05</f>
        <v>1600000</v>
      </c>
      <c r="G49" s="11">
        <f t="shared" ref="G49:G50" si="52">+B49*0.05</f>
        <v>1600000</v>
      </c>
      <c r="H49" s="11">
        <f t="shared" ref="H49:H50" si="53">+B49*0.05</f>
        <v>1600000</v>
      </c>
      <c r="I49" s="11">
        <f t="shared" ref="I49:I50" si="54">+B49*0.05</f>
        <v>1600000</v>
      </c>
      <c r="J49" s="11">
        <f t="shared" ref="J49:J50" si="55">+B49*0.05</f>
        <v>1600000</v>
      </c>
      <c r="K49" s="11">
        <f t="shared" ref="K49:K50" si="56">+B49*0.05</f>
        <v>1600000</v>
      </c>
      <c r="L49" s="11">
        <f t="shared" ref="L49:L50" si="57">+B49*0.05</f>
        <v>1600000</v>
      </c>
      <c r="M49" s="11">
        <f t="shared" ref="M49:M50" si="58">+B49*0.05</f>
        <v>1600000</v>
      </c>
      <c r="N49" s="11">
        <f t="shared" ref="N49:N50" si="59">+B49*0.05</f>
        <v>1600000</v>
      </c>
      <c r="O49" s="12"/>
    </row>
    <row r="50" spans="1:15" x14ac:dyDescent="0.3">
      <c r="A50" s="7" t="s">
        <v>57</v>
      </c>
      <c r="B50" s="8">
        <v>20763251</v>
      </c>
      <c r="C50" s="11">
        <f t="shared" si="48"/>
        <v>6228975.2999999998</v>
      </c>
      <c r="D50" s="11">
        <f t="shared" si="49"/>
        <v>4152650.2</v>
      </c>
      <c r="E50" s="11">
        <f t="shared" si="50"/>
        <v>1038162.55</v>
      </c>
      <c r="F50" s="11">
        <f t="shared" si="51"/>
        <v>1038162.55</v>
      </c>
      <c r="G50" s="11">
        <f t="shared" si="52"/>
        <v>1038162.55</v>
      </c>
      <c r="H50" s="11">
        <f t="shared" si="53"/>
        <v>1038162.55</v>
      </c>
      <c r="I50" s="11">
        <f t="shared" si="54"/>
        <v>1038162.55</v>
      </c>
      <c r="J50" s="11">
        <f t="shared" si="55"/>
        <v>1038162.55</v>
      </c>
      <c r="K50" s="11">
        <f t="shared" si="56"/>
        <v>1038162.55</v>
      </c>
      <c r="L50" s="11">
        <f t="shared" si="57"/>
        <v>1038162.55</v>
      </c>
      <c r="M50" s="11">
        <f t="shared" si="58"/>
        <v>1038162.55</v>
      </c>
      <c r="N50" s="11">
        <f t="shared" si="59"/>
        <v>1038162.55</v>
      </c>
      <c r="O50" s="12"/>
    </row>
    <row r="51" spans="1:15" x14ac:dyDescent="0.3">
      <c r="A51" s="7" t="s">
        <v>58</v>
      </c>
      <c r="B51" s="8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2"/>
    </row>
    <row r="52" spans="1:15" x14ac:dyDescent="0.3">
      <c r="A52" s="7" t="s">
        <v>59</v>
      </c>
      <c r="B52" s="8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/>
    </row>
    <row r="53" spans="1:15" x14ac:dyDescent="0.3">
      <c r="A53" s="7" t="s">
        <v>60</v>
      </c>
      <c r="B53" s="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2"/>
    </row>
    <row r="54" spans="1:15" x14ac:dyDescent="0.3">
      <c r="A54" s="6" t="s">
        <v>61</v>
      </c>
      <c r="B54" s="8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2"/>
    </row>
    <row r="55" spans="1:15" x14ac:dyDescent="0.3">
      <c r="A55" s="7" t="s">
        <v>62</v>
      </c>
      <c r="B55" s="8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2"/>
    </row>
    <row r="56" spans="1:15" x14ac:dyDescent="0.3">
      <c r="A56" s="7" t="s">
        <v>63</v>
      </c>
      <c r="B56" s="8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"/>
    </row>
    <row r="57" spans="1:15" x14ac:dyDescent="0.3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2"/>
    </row>
    <row r="58" spans="1:15" x14ac:dyDescent="0.3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2"/>
    </row>
    <row r="59" spans="1:15" x14ac:dyDescent="0.3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2"/>
    </row>
    <row r="60" spans="1:15" x14ac:dyDescent="0.3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2"/>
    </row>
    <row r="61" spans="1:15" x14ac:dyDescent="0.3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2"/>
    </row>
    <row r="62" spans="1:15" x14ac:dyDescent="0.3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2"/>
    </row>
    <row r="63" spans="1:15" x14ac:dyDescent="0.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2"/>
    </row>
    <row r="64" spans="1:15" x14ac:dyDescent="0.3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2"/>
    </row>
    <row r="65" spans="3:15" x14ac:dyDescent="0.3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2"/>
    </row>
    <row r="66" spans="3:15" x14ac:dyDescent="0.3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2"/>
    </row>
    <row r="67" spans="3:15" x14ac:dyDescent="0.3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</row>
    <row r="68" spans="3:15" x14ac:dyDescent="0.3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</row>
    <row r="69" spans="3:15" x14ac:dyDescent="0.3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2"/>
    </row>
    <row r="70" spans="3:15" x14ac:dyDescent="0.3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</row>
    <row r="71" spans="3:15" x14ac:dyDescent="0.3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</row>
    <row r="72" spans="3:15" x14ac:dyDescent="0.3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</row>
    <row r="73" spans="3:15" x14ac:dyDescent="0.3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2"/>
    </row>
    <row r="74" spans="3:15" x14ac:dyDescent="0.3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</row>
    <row r="75" spans="3:15" x14ac:dyDescent="0.3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</row>
    <row r="76" spans="3:15" x14ac:dyDescent="0.3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2015-09-03T16:26:20Z</dcterms:created>
  <dcterms:modified xsi:type="dcterms:W3CDTF">2016-11-18T17:28:01Z</dcterms:modified>
</cp:coreProperties>
</file>