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6 Clasificación Económica Tipo de Gasto\"/>
    </mc:Choice>
  </mc:AlternateContent>
  <bookViews>
    <workbookView xWindow="0" yWindow="0" windowWidth="24000" windowHeight="9735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G9" i="1" l="1"/>
  <c r="G15" i="1"/>
  <c r="F9" i="1"/>
  <c r="F15" i="1"/>
  <c r="D9" i="1"/>
  <c r="C9" i="1"/>
  <c r="D15" i="1"/>
  <c r="C15" i="1"/>
  <c r="G18" i="1" l="1"/>
  <c r="H17" i="1"/>
  <c r="XFD18" i="1"/>
  <c r="F18" i="1"/>
  <c r="D18" i="1"/>
  <c r="E11" i="1"/>
  <c r="H11" i="1" s="1"/>
  <c r="E13" i="1"/>
  <c r="H13" i="1" s="1"/>
  <c r="E15" i="1"/>
  <c r="H15" i="1" s="1"/>
  <c r="E17" i="1"/>
  <c r="E9" i="1"/>
  <c r="H9" i="1" s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<sst xmlns="http://schemas.openxmlformats.org/spreadsheetml/2006/main" count="20" uniqueCount="20">
  <si>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</si>
  <si>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</si>
  <si>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</si>
  <si>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</si>
  <si>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</si>
  <si>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</si>
  <si>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</si>
  <si>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</si>
  <si>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</si>
  <si>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</si>
  <si>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</si>
  <si>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</si>
  <si>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</si>
  <si>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</si>
  <si>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</si>
  <si>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</si>
  <si>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</si>
  <si>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</si>
  <si>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Acuña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</si>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</sst>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18"/>
  <sheetViews>
    <sheetView showGridLines="0" tabSelected="1" workbookViewId="0">
      <selection activeCell="G10" sqref="G10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</cols>
  <sheetData>
    <row r="1" spans="2:8" ht="15.75" thickBot="1" x14ac:dyDescent="0.3"/>
    <row r="2" spans="2:8" ht="20.25" x14ac:dyDescent="0.25">
      <c r="B2" s="10" t="s">
        <v>18</v>
      </c>
      <c r="C2" s="11"/>
      <c r="D2" s="11"/>
      <c r="E2" s="11"/>
      <c r="F2" s="11"/>
      <c r="G2" s="11"/>
      <c r="H2" s="12"/>
    </row>
    <row r="3" spans="2:8" x14ac:dyDescent="0.25">
      <c r="B3" s="13" t="s">
        <v>0</v>
      </c>
      <c r="C3" s="14"/>
      <c r="D3" s="14"/>
      <c r="E3" s="14"/>
      <c r="F3" s="14"/>
      <c r="G3" s="14"/>
      <c r="H3" s="15"/>
    </row>
    <row r="4" spans="2:8" x14ac:dyDescent="0.25">
      <c r="B4" s="13" t="s">
        <v>1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19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3">
      <c r="B7" s="20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8" ht="15.75" thickBot="1" x14ac:dyDescent="0.3">
      <c r="B8" s="21"/>
      <c r="C8" s="8">
        <v>1</v>
      </c>
      <c r="D8" s="9">
        <v>2</v>
      </c>
      <c r="E8" s="9" t="s">
        <v>10</v>
      </c>
      <c r="F8" s="9">
        <v>4</v>
      </c>
      <c r="G8" s="9">
        <v>5</v>
      </c>
      <c r="H8" s="9" t="s">
        <v>11</v>
      </c>
    </row>
    <row r="9" spans="2:8" x14ac:dyDescent="0.25">
      <c r="B9" s="2" t="s">
        <v>12</v>
      </c>
      <c r="C9" s="5">
        <f>283321247.88-C15</f>
        <v>272326727.57999998</v>
      </c>
      <c r="D9" s="6">
        <f>78727532.99-D15</f>
        <v>59212254.669999994</v>
      </c>
      <c r="E9" s="6">
        <f>C9+D9</f>
        <v>331538982.25</v>
      </c>
      <c r="F9" s="6">
        <f>322399202.12-F15</f>
        <v>299775271.14999998</v>
      </c>
      <c r="G9" s="6">
        <f>295235846.93-G15</f>
        <v>280165144</v>
      </c>
      <c r="H9" s="6">
        <f>E9-F9</f>
        <v>31763711.100000024</v>
      </c>
    </row>
    <row r="10" spans="2:8" x14ac:dyDescent="0.25">
      <c r="B10" s="2"/>
      <c r="C10" s="5"/>
      <c r="D10" s="6"/>
      <c r="E10" s="6"/>
      <c r="F10" s="6"/>
      <c r="G10" s="6"/>
      <c r="H10" s="6"/>
    </row>
    <row r="11" spans="2:8" x14ac:dyDescent="0.25">
      <c r="B11" s="2" t="s">
        <v>13</v>
      </c>
      <c r="C11" s="5">
        <v>8728087.6199999992</v>
      </c>
      <c r="D11" s="6">
        <v>1518533.34</v>
      </c>
      <c r="E11" s="6">
        <f t="shared" ref="E11:E17" si="0">C11+D11</f>
        <v>10246620.959999999</v>
      </c>
      <c r="F11" s="6">
        <v>3879131.23</v>
      </c>
      <c r="G11" s="6">
        <v>2336228.0099999998</v>
      </c>
      <c r="H11" s="6">
        <f>E11-F11</f>
        <v>6367489.7299999986</v>
      </c>
    </row>
    <row r="12" spans="2:8" x14ac:dyDescent="0.25">
      <c r="B12" s="2"/>
      <c r="C12" s="5"/>
      <c r="D12" s="6"/>
      <c r="E12" s="6"/>
      <c r="F12" s="6"/>
      <c r="G12" s="6"/>
      <c r="H12" s="6"/>
    </row>
    <row r="13" spans="2:8" ht="24" x14ac:dyDescent="0.25">
      <c r="B13" s="2" t="s">
        <v>14</v>
      </c>
      <c r="C13" s="5">
        <v>14475665.24</v>
      </c>
      <c r="D13" s="7">
        <v>-4687133.5</v>
      </c>
      <c r="E13" s="6">
        <f t="shared" si="0"/>
        <v>9788531.7400000002</v>
      </c>
      <c r="F13" s="6">
        <v>9356705.2200000007</v>
      </c>
      <c r="G13" s="6">
        <v>7522601.25</v>
      </c>
      <c r="H13" s="6">
        <f>E13-F13</f>
        <v>431826.51999999955</v>
      </c>
    </row>
    <row r="14" spans="2:8" x14ac:dyDescent="0.25">
      <c r="B14" s="2"/>
      <c r="C14" s="5"/>
      <c r="D14" s="6"/>
      <c r="E14" s="6"/>
      <c r="F14" s="6"/>
      <c r="G14" s="6"/>
      <c r="H14" s="6"/>
    </row>
    <row r="15" spans="2:8" x14ac:dyDescent="0.25">
      <c r="B15" s="2" t="s">
        <v>16</v>
      </c>
      <c r="C15" s="5">
        <f>3664840.1*3</f>
        <v>10994520.300000001</v>
      </c>
      <c r="D15" s="6">
        <f>5922153.45+4621720.77+749244+2573718+5648442.1</f>
        <v>19515278.32</v>
      </c>
      <c r="E15" s="6">
        <f t="shared" si="0"/>
        <v>30509798.620000001</v>
      </c>
      <c r="F15" s="6">
        <f>4139043.88+4247917.1+7749243+2419484.11+4068242.88</f>
        <v>22623930.969999999</v>
      </c>
      <c r="G15" s="6">
        <f>4139043.88+4245498.1+2664137.67+4022023.28</f>
        <v>15070702.929999998</v>
      </c>
      <c r="H15" s="7">
        <f>+(E15-F15)</f>
        <v>7885867.6500000022</v>
      </c>
    </row>
    <row r="16" spans="2:8" x14ac:dyDescent="0.25">
      <c r="B16" s="2"/>
      <c r="C16" s="5"/>
      <c r="D16" s="6"/>
      <c r="E16" s="6"/>
      <c r="F16" s="6"/>
      <c r="G16" s="6"/>
      <c r="H16" s="6"/>
    </row>
    <row r="17" spans="2:8 16384:16384" ht="15.75" thickBot="1" x14ac:dyDescent="0.3">
      <c r="B17" s="2" t="s">
        <v>17</v>
      </c>
      <c r="C17" s="5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>E17-F17</f>
        <v>0</v>
      </c>
    </row>
    <row r="18" spans="2:8 16384:16384" ht="15.75" thickBot="1" x14ac:dyDescent="0.3">
      <c r="B18" s="3" t="s">
        <v>15</v>
      </c>
      <c r="C18" s="4">
        <f>SUM(C9:C17)</f>
        <v>306525000.74000001</v>
      </c>
      <c r="D18" s="4">
        <f>SUM(D9:D17)</f>
        <v>75558932.829999998</v>
      </c>
      <c r="E18" s="4">
        <f>SUM(E9:E17)</f>
        <v>382083933.56999999</v>
      </c>
      <c r="F18" s="4">
        <f>SUM(F9:F17)</f>
        <v>335635038.57000005</v>
      </c>
      <c r="G18" s="4">
        <f>SUM(G9:G17)</f>
        <v>305094676.19</v>
      </c>
      <c r="H18" s="4">
        <f>SUM(H9:H17)</f>
        <v>46448895.00000003</v>
      </c>
      <c r="XFD18" s="4">
        <f>SUM(XFD9:XFD17)</f>
        <v>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18 F18:G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Fabiola Loredo Rodriguez Becaria</cp:lastModifiedBy>
  <cp:lastPrinted>2016-10-22T17:48:32Z</cp:lastPrinted>
  <dcterms:created xsi:type="dcterms:W3CDTF">2015-10-07T18:40:05Z</dcterms:created>
  <dcterms:modified xsi:type="dcterms:W3CDTF">2016-11-23T15:46:36Z</dcterms:modified>
</cp:coreProperties>
</file>