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9 Notas a los estados finanieros\"/>
    </mc:Choice>
  </mc:AlternateContent>
  <bookViews>
    <workbookView xWindow="0" yWindow="0" windowWidth="16392" windowHeight="6228" firstSheet="4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52511"/>
</workbook>
</file>

<file path=xl/calcChain.xml><?xml version="1.0" encoding="utf-8"?>
<calcChain xmlns="http://schemas.openxmlformats.org/spreadsheetml/2006/main">
  <c r="G17" i="6" l="1"/>
  <c r="J17" i="6" s="1"/>
  <c r="J15" i="6"/>
  <c r="G15" i="6"/>
  <c r="G19" i="6" s="1"/>
  <c r="J14" i="6"/>
  <c r="J13" i="6"/>
  <c r="I13" i="3"/>
  <c r="I23" i="3" s="1"/>
  <c r="J14" i="3"/>
  <c r="J16" i="3"/>
  <c r="J17" i="3"/>
  <c r="J19" i="3"/>
  <c r="J20" i="3"/>
  <c r="H23" i="3"/>
  <c r="G23" i="3"/>
  <c r="G21" i="3"/>
  <c r="G29" i="3"/>
  <c r="J29" i="3"/>
  <c r="F29" i="3"/>
  <c r="F23" i="3"/>
  <c r="H26" i="2"/>
  <c r="H28" i="2" s="1"/>
  <c r="I20" i="2"/>
  <c r="H20" i="2"/>
  <c r="H19" i="2"/>
  <c r="I19" i="2" s="1"/>
  <c r="I18" i="2"/>
  <c r="H18" i="2"/>
  <c r="H16" i="2"/>
  <c r="I16" i="2" s="1"/>
  <c r="I15" i="2"/>
  <c r="H15" i="2"/>
  <c r="H13" i="2"/>
  <c r="I13" i="2" s="1"/>
  <c r="J28" i="2"/>
  <c r="G28" i="2"/>
  <c r="F28" i="2"/>
  <c r="F22" i="2"/>
  <c r="G43" i="4"/>
  <c r="I26" i="2" l="1"/>
  <c r="I28" i="2" s="1"/>
  <c r="J23" i="3"/>
  <c r="F24" i="5"/>
  <c r="F14" i="1"/>
  <c r="F38" i="1"/>
  <c r="F19" i="1"/>
  <c r="F40" i="1" l="1"/>
  <c r="G22" i="2"/>
  <c r="F44" i="5" l="1"/>
  <c r="F19" i="6" l="1"/>
  <c r="F32" i="7" l="1"/>
  <c r="H19" i="6"/>
  <c r="I19" i="6"/>
  <c r="J19" i="6"/>
  <c r="F42" i="7" l="1"/>
  <c r="G44" i="5"/>
  <c r="H44" i="5"/>
  <c r="H24" i="5" l="1"/>
  <c r="G24" i="5"/>
  <c r="H22" i="2" l="1"/>
  <c r="I22" i="2"/>
  <c r="J22" i="2"/>
</calcChain>
</file>

<file path=xl/sharedStrings.xml><?xml version="1.0" encoding="utf-8"?>
<sst xmlns="http://schemas.openxmlformats.org/spreadsheetml/2006/main" count="304" uniqueCount="163">
  <si>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</si>
  <si>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</si>
  <si>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</si>
  <si>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</si>
  <si>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</si>
  <si>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</si>
  <si>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</si>
  <si>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</si>
  <si>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FORTALECIMIENTO</t>
  </si>
  <si>
    <t>FONDO DE INFRAESTRUCTURA</t>
  </si>
  <si>
    <t>CORTO PLAZO</t>
  </si>
  <si>
    <t>A LA VISTA</t>
  </si>
  <si>
    <t>CHEQUES</t>
  </si>
  <si>
    <t>CUENTA PUENTE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</si>
  <si>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</si>
  <si>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</si>
  <si>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</si>
  <si>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</si>
  <si>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</si>
  <si>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</si>
  <si>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</si>
  <si>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</si>
  <si>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</si>
  <si>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</si>
  <si>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</si>
  <si>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</si>
  <si>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</si>
  <si>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</si>
  <si>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</si>
  <si>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</si>
  <si>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</si>
  <si>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</si>
  <si>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</si>
  <si>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</si>
  <si>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</si>
  <si>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</si>
  <si>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</si>
  <si>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</si>
  <si>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</si>
  <si>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EDIFICIOS NO RESIDENCIALES</t>
  </si>
  <si>
    <t>MUEBLES DE OFICINA Y ESTANTERÍA</t>
  </si>
  <si>
    <t>EQUIPO DE CÓMPUTO Y TECNOLOGÍAS DE LA INFORMACIÓN</t>
  </si>
  <si>
    <t>OTROS MOBILIARIOS Y EQUIPOS DE ADMINISTRACIÓN</t>
  </si>
  <si>
    <t>AUTOMÓVILES Y CAMIONES</t>
  </si>
  <si>
    <t>MAQUINARIA Y EQUIPO DE CONSTRUCCIÓN</t>
  </si>
  <si>
    <t>EQUIPO DE COMUNICACIÓN Y TELECOMUNICACIÓN</t>
  </si>
  <si>
    <t xml:space="preserve">EQUIPOS DE GENERACIÓN ELÉCTRICA, APARATOS Y ACCESORIOS </t>
  </si>
  <si>
    <t>ELÉCTRICOS</t>
  </si>
  <si>
    <t>HERRAMIENTAS Y MÁQUINAS-HERRAMIENTA</t>
  </si>
  <si>
    <t>BIENES ARTÍSTICOS, CULTURALES Y CIENTÍFICOS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</si>
  <si>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</si>
  <si>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</si>
  <si>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</si>
  <si>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</si>
  <si>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</si>
  <si>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</si>
  <si>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</si>
  <si>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TRANSFERENCIAS OTORGADAS POR PAGAR A CORTO PLAZO</t>
  </si>
  <si>
    <t>OTRAS CUENTAS POR PAGAR A CORTO PLAZO</t>
  </si>
  <si>
    <t>Descripción</t>
  </si>
  <si>
    <t>CUENTAS POR PAGAR ACUMULADAS</t>
  </si>
  <si>
    <t>RETENCIONES A EMPLEADOS</t>
  </si>
  <si>
    <t>OTRAS RETENCIONES</t>
  </si>
  <si>
    <t>OBLIGACIONES DE LA LEY DE INGRESOS</t>
  </si>
  <si>
    <t>OTRAS CUENTAS POR PAGAR ACUMULADAS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</si>
  <si>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</si>
  <si>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</si>
  <si>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</si>
  <si>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</si>
  <si>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</si>
  <si>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</si>
  <si>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</si>
  <si>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</si>
  <si>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</si>
  <si>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</si>
  <si>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</si>
  <si>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CB0013</t>
  </si>
  <si>
    <t>CB0044</t>
  </si>
  <si>
    <t>CB0058</t>
  </si>
  <si>
    <t>CB0059</t>
  </si>
  <si>
    <t>BANCOS MONEDA NACIONAL - CUENTAS BANCARIAS</t>
  </si>
  <si>
    <t>APROVECHAMIENTOS POR COBRAR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</si>
  <si>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</si>
  <si>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</si>
  <si>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</si>
  <si>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</si>
  <si>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</si>
  <si>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>PETRÓLEO, GAS, LECTRICIDAD Y TELECOMUNICACIONES EN PROCESO</t>
  </si>
  <si>
    <t xml:space="preserve">CONSTRUCCIÓN DE OBRAS PARA EL ABASTECIMIENTO DE AGUA,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</si>
  <si>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</si>
  <si>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</si>
  <si>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OTRO MOBILIARIO Y EQUIPO EDUCACIONAL Y RECREATIVO</t>
  </si>
  <si>
    <t>EQUIPOS Y APARATOS AUDIOVISUALES</t>
  </si>
  <si>
    <t>EQUIPO DE SEGURIDAD PÚBLICA</t>
  </si>
  <si>
    <t>RETENCIONES Y CONTRIBUCIONES POR PAGAR A CORTO PLAZO</t>
  </si>
  <si>
    <t>PASIVOS DIFERIDOS A CORTO PLAZO</t>
  </si>
  <si>
    <t>APORTACIONES PATRONALES</t>
  </si>
  <si>
    <t xml:space="preserve"> </t>
  </si>
  <si>
    <t>Nota ESF-10 Activo - Estimaciones y Deterioros</t>
  </si>
  <si>
    <t>CB0047</t>
  </si>
  <si>
    <t>CB0048</t>
  </si>
  <si>
    <t>CB0056</t>
  </si>
  <si>
    <t>MAQUINARIA Y EQUIPO AGROPECUARIO</t>
  </si>
  <si>
    <t>al 31 de Marzo de 2016</t>
  </si>
  <si>
    <t>TOTAL AL 31 DE MARZO DE 2016</t>
  </si>
  <si>
    <t>TOTAL BANCOS MONEDA NACIONAL AL 31 DE MARZO DE 2016</t>
  </si>
  <si>
    <t>Presidencia Municipal de Morelos</t>
  </si>
  <si>
    <t>CB001</t>
  </si>
  <si>
    <t>SERFIN 08904334</t>
  </si>
  <si>
    <t>CB0010</t>
  </si>
  <si>
    <t>SERFIN/SANTANDER 6550094408-4 (TESORERIA MUNICIPAL)</t>
  </si>
  <si>
    <t>CB0011</t>
  </si>
  <si>
    <t>SERFIN/SANTANDER 655001339292</t>
  </si>
  <si>
    <t>SERFIN/SANTANDER 655015003096</t>
  </si>
  <si>
    <t>CB002</t>
  </si>
  <si>
    <t>MORELOS 09294950882</t>
  </si>
  <si>
    <t>CB003</t>
  </si>
  <si>
    <t>SERFIN 09294945617 (BAJA)</t>
  </si>
  <si>
    <t>SERFIN/SANTANDER 6550420869-3 FORTA 2014</t>
  </si>
  <si>
    <t>SERFIN/SANTANDER 22-00042931-6</t>
  </si>
  <si>
    <t>SERFIN/SANTANDER 6550483367-1 FORTA 2015</t>
  </si>
  <si>
    <t>CB0049</t>
  </si>
  <si>
    <t>SERFIN/SANTANDER 6550483370-0 INFRA 2015</t>
  </si>
  <si>
    <t>CB0050</t>
  </si>
  <si>
    <t>SERFIN/SANTANDER 22000444737 FOPADEM 2015</t>
  </si>
  <si>
    <t>CB0053</t>
  </si>
  <si>
    <t>SERFIN/SANTANDER 2200046910-9</t>
  </si>
  <si>
    <t>SERFIN/SANTANDER 6550544916-3 FONDO DE AHORRO</t>
  </si>
  <si>
    <t>CB0057</t>
  </si>
  <si>
    <t>SERFIN/SANTANDER 65505459369 FORTALECIMIENTO 2016</t>
  </si>
  <si>
    <t>SERFIN/SANTANDER 6550546274-8 INFRAESTRUCTURA 2016</t>
  </si>
  <si>
    <t>CB016</t>
  </si>
  <si>
    <t>SERFIN/SANTANDER 6550161573 ALIANZA CONTIGO</t>
  </si>
  <si>
    <t>FONDOS FIJOS DE CAJA- EMPLEADOS</t>
  </si>
  <si>
    <t>EM00545</t>
  </si>
  <si>
    <t>ARMANDO PEREZ PEÑA</t>
  </si>
  <si>
    <t>INVERSIONES EN MONEDA NACIONAL CP- CUENTAS BANCARIAS</t>
  </si>
  <si>
    <t>SERFIN/SANTANDER INVERSION 6550546274-8</t>
  </si>
  <si>
    <t>REFACCIONES Y ACCESORIOS MAYORES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</si>
  <si>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MORELOS NO CUENTA CON INVERSIONES A PLAZO, LOS RECURSOS SE ENCUENTRAN EN CUENTAS DE CHEQUES DISPONIBLES A LA</t>
    </r>
  </si>
  <si>
    <t>CONTRIBUCIONES POR RECUPERAR- CONTRIBUYENTES</t>
  </si>
  <si>
    <t>OTROS DEUDORES- DEPENDENCIAS EXTERNAS</t>
  </si>
  <si>
    <t>DIVISION DE TERRENOS Y CONSTRUCCION DE OBRAS DE URBANIZACION</t>
  </si>
  <si>
    <t>EN PROCESO</t>
  </si>
  <si>
    <t>CONSTRUCCION DE VIAS DE URBANIZACION EN PROCESO.</t>
  </si>
  <si>
    <t>EDIFICACION DE HABITACIONAL EN PROCESO</t>
  </si>
  <si>
    <t>INSTALACIONES Y EQUIPAMENTO EN COSTRUCCION EN PROCESO.</t>
  </si>
  <si>
    <t>SISTEMA DE AIRE ACONDICIONADO, CALEFACCION Y REFRIGERACION</t>
  </si>
  <si>
    <t xml:space="preserve">ESTA NOTA NO LE APLICA A LA PRESIDENCIA MUNICIPAL DE MORELOS, YA QUE NO RELIZA NINGÚN PROCESO DE TRANSFORMACIÓN Y/O </t>
  </si>
  <si>
    <t xml:space="preserve">ESTA NOTA NO LE APLICA A LA PRESIDENCIA MUNICIPAL DE MORELOS, YA QUE NO TIENE INVERSIONES FINANCIERAS, SOLO SE </t>
  </si>
  <si>
    <t>ESTA NOTA NO LE APLICA A LA PRESIDENCIA MUNICIPAL DE MORELOS, YA QUE NO TIENE FIDEICOMISOS.</t>
  </si>
  <si>
    <t xml:space="preserve">ESTA NOTA NO LE APLICA A LA PRESIDENCIA MUNICIPAL DE MORELOS, YA QUE NO CUENTA CON REGISTROS EN LAS CUENTAS </t>
  </si>
  <si>
    <t>Método de valuación</t>
  </si>
  <si>
    <t>(EN BLANCO)</t>
  </si>
  <si>
    <t>(1)</t>
  </si>
  <si>
    <t xml:space="preserve">ALMACEN DE ADQUISICIONES </t>
  </si>
  <si>
    <t xml:space="preserve">     DE SU  INTEGRACIÓN, ARTÍCULOS O MATERIALES QUE LO CONFORMEN, POR LO QUE SE AJUSTARA EN TRIMESTRES POSTERIORES.</t>
  </si>
  <si>
    <r>
      <t xml:space="preserve">(1) </t>
    </r>
    <r>
      <rPr>
        <sz val="11"/>
        <color theme="1"/>
        <rFont val="Calibri"/>
        <family val="2"/>
        <scheme val="minor"/>
      </rPr>
      <t xml:space="preserve">ESTE SALDO TIENE ORIGEN EN EL EJERCICIO FISCAL DE 2009 Y 2010, SIN QUE LA ACTUAL ADMINISTRACÓN TENGA ANTECEDENTES </t>
    </r>
  </si>
  <si>
    <t>PORCION A CORTO PLAZO DE LA DEUDA PUBLICA INTERNA</t>
  </si>
  <si>
    <t xml:space="preserve">DERECHOS A RECIBIR BIENES O SERVICIOS </t>
  </si>
  <si>
    <t>ANTICIPO A PROVEEDORES POR ADQUISICION DE BIENES- PRESTADORES DE SERVICIO</t>
  </si>
  <si>
    <t>ANTICIPO A PROVEEDORES POR ADQUISICION DE BIENES- PROVEEDORES</t>
  </si>
  <si>
    <t>CONTRIBUCIONES DE MEJORAS POR COBRAR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</si>
</sst>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4" fontId="2" fillId="0" borderId="5" xfId="1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3" fillId="0" borderId="12" xfId="0" applyNumberFormat="1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" fontId="3" fillId="0" borderId="5" xfId="0" applyNumberFormat="1" applyFont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4" fontId="3" fillId="0" borderId="5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3" fillId="0" borderId="0" xfId="1" applyNumberFormat="1" applyFont="1" applyBorder="1"/>
    <xf numFmtId="4" fontId="3" fillId="0" borderId="17" xfId="1" applyNumberFormat="1" applyFont="1" applyBorder="1"/>
    <xf numFmtId="0" fontId="4" fillId="0" borderId="0" xfId="0" applyFont="1" applyFill="1" applyAlignment="1"/>
    <xf numFmtId="0" fontId="2" fillId="0" borderId="7" xfId="0" applyFont="1" applyBorder="1" applyAlignment="1">
      <alignment horizontal="left"/>
    </xf>
    <xf numFmtId="4" fontId="3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0" fontId="3" fillId="0" borderId="4" xfId="0" applyFont="1" applyBorder="1" applyAlignment="1">
      <alignment horizontal="center"/>
    </xf>
    <xf numFmtId="4" fontId="3" fillId="0" borderId="18" xfId="0" applyNumberFormat="1" applyFont="1" applyBorder="1"/>
    <xf numFmtId="0" fontId="2" fillId="0" borderId="13" xfId="0" applyFont="1" applyBorder="1"/>
    <xf numFmtId="4" fontId="2" fillId="0" borderId="5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0" xfId="0" applyNumberFormat="1" applyFont="1" applyFill="1" applyBorder="1"/>
    <xf numFmtId="4" fontId="3" fillId="0" borderId="5" xfId="0" applyNumberFormat="1" applyFont="1" applyFill="1" applyBorder="1"/>
    <xf numFmtId="4" fontId="2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" fontId="3" fillId="0" borderId="19" xfId="0" applyNumberFormat="1" applyFont="1" applyBorder="1" applyAlignment="1">
      <alignment horizontal="right"/>
    </xf>
    <xf numFmtId="4" fontId="2" fillId="0" borderId="15" xfId="0" applyNumberFormat="1" applyFont="1" applyBorder="1"/>
    <xf numFmtId="4" fontId="2" fillId="0" borderId="0" xfId="0" applyNumberFormat="1" applyFont="1" applyBorder="1" applyAlignment="1">
      <alignment horizontal="left"/>
    </xf>
    <xf numFmtId="4" fontId="3" fillId="0" borderId="20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7" xfId="0" applyBorder="1"/>
    <xf numFmtId="0" fontId="0" fillId="0" borderId="5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2</xdr:col>
      <xdr:colOff>334160</xdr:colOff>
      <xdr:row>7</xdr:row>
      <xdr:rowOff>136248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0</xdr:row>
      <xdr:rowOff>28575</xdr:rowOff>
    </xdr:from>
    <xdr:to>
      <xdr:col>9</xdr:col>
      <xdr:colOff>654741</xdr:colOff>
      <xdr:row>7</xdr:row>
      <xdr:rowOff>77413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5" y="285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47625</xdr:rowOff>
    </xdr:from>
    <xdr:to>
      <xdr:col>2</xdr:col>
      <xdr:colOff>229385</xdr:colOff>
      <xdr:row>7</xdr:row>
      <xdr:rowOff>136248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762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800100</xdr:colOff>
      <xdr:row>1</xdr:row>
      <xdr:rowOff>0</xdr:rowOff>
    </xdr:from>
    <xdr:to>
      <xdr:col>9</xdr:col>
      <xdr:colOff>397566</xdr:colOff>
      <xdr:row>7</xdr:row>
      <xdr:rowOff>191713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19050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95250</xdr:rowOff>
    </xdr:from>
    <xdr:to>
      <xdr:col>2</xdr:col>
      <xdr:colOff>296060</xdr:colOff>
      <xdr:row>7</xdr:row>
      <xdr:rowOff>136248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9525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0</xdr:row>
      <xdr:rowOff>161925</xdr:rowOff>
    </xdr:from>
    <xdr:to>
      <xdr:col>9</xdr:col>
      <xdr:colOff>607116</xdr:colOff>
      <xdr:row>7</xdr:row>
      <xdr:rowOff>115513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91400" y="16192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2</xdr:col>
      <xdr:colOff>257960</xdr:colOff>
      <xdr:row>8</xdr:row>
      <xdr:rowOff>40998</xdr:rowOff>
    </xdr:to>
    <xdr:pic>
      <xdr:nvPicPr>
        <xdr:cNvPr id="6" name="5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525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27</xdr:row>
      <xdr:rowOff>0</xdr:rowOff>
    </xdr:from>
    <xdr:to>
      <xdr:col>2</xdr:col>
      <xdr:colOff>86510</xdr:colOff>
      <xdr:row>34</xdr:row>
      <xdr:rowOff>136248</xdr:rowOff>
    </xdr:to>
    <xdr:pic>
      <xdr:nvPicPr>
        <xdr:cNvPr id="7" name="6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534352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1581150</xdr:colOff>
      <xdr:row>1</xdr:row>
      <xdr:rowOff>0</xdr:rowOff>
    </xdr:from>
    <xdr:to>
      <xdr:col>7</xdr:col>
      <xdr:colOff>254691</xdr:colOff>
      <xdr:row>8</xdr:row>
      <xdr:rowOff>48838</xdr:rowOff>
    </xdr:to>
    <xdr:pic>
      <xdr:nvPicPr>
        <xdr:cNvPr id="8" name="7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76950" y="19050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1562100</xdr:colOff>
      <xdr:row>27</xdr:row>
      <xdr:rowOff>47625</xdr:rowOff>
    </xdr:from>
    <xdr:to>
      <xdr:col>7</xdr:col>
      <xdr:colOff>235641</xdr:colOff>
      <xdr:row>34</xdr:row>
      <xdr:rowOff>96463</xdr:rowOff>
    </xdr:to>
    <xdr:pic>
      <xdr:nvPicPr>
        <xdr:cNvPr id="9" name="8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539115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28575</xdr:rowOff>
    </xdr:from>
    <xdr:to>
      <xdr:col>2</xdr:col>
      <xdr:colOff>324635</xdr:colOff>
      <xdr:row>7</xdr:row>
      <xdr:rowOff>164823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285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22</xdr:row>
      <xdr:rowOff>95250</xdr:rowOff>
    </xdr:from>
    <xdr:to>
      <xdr:col>2</xdr:col>
      <xdr:colOff>372260</xdr:colOff>
      <xdr:row>30</xdr:row>
      <xdr:rowOff>40998</xdr:rowOff>
    </xdr:to>
    <xdr:pic>
      <xdr:nvPicPr>
        <xdr:cNvPr id="7" name="6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44862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1295400</xdr:colOff>
      <xdr:row>0</xdr:row>
      <xdr:rowOff>142875</xdr:rowOff>
    </xdr:from>
    <xdr:to>
      <xdr:col>6</xdr:col>
      <xdr:colOff>930966</xdr:colOff>
      <xdr:row>8</xdr:row>
      <xdr:rowOff>1213</xdr:rowOff>
    </xdr:to>
    <xdr:pic>
      <xdr:nvPicPr>
        <xdr:cNvPr id="8" name="7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91200" y="1428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22</xdr:row>
      <xdr:rowOff>0</xdr:rowOff>
    </xdr:from>
    <xdr:to>
      <xdr:col>6</xdr:col>
      <xdr:colOff>911916</xdr:colOff>
      <xdr:row>29</xdr:row>
      <xdr:rowOff>48838</xdr:rowOff>
    </xdr:to>
    <xdr:pic>
      <xdr:nvPicPr>
        <xdr:cNvPr id="9" name="8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0" y="439102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47625</xdr:rowOff>
    </xdr:from>
    <xdr:to>
      <xdr:col>2</xdr:col>
      <xdr:colOff>362735</xdr:colOff>
      <xdr:row>7</xdr:row>
      <xdr:rowOff>183873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4762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400050</xdr:colOff>
      <xdr:row>0</xdr:row>
      <xdr:rowOff>0</xdr:rowOff>
    </xdr:from>
    <xdr:to>
      <xdr:col>9</xdr:col>
      <xdr:colOff>959541</xdr:colOff>
      <xdr:row>7</xdr:row>
      <xdr:rowOff>48838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77150" y="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76200</xdr:rowOff>
    </xdr:from>
    <xdr:to>
      <xdr:col>2</xdr:col>
      <xdr:colOff>286535</xdr:colOff>
      <xdr:row>8</xdr:row>
      <xdr:rowOff>21948</xdr:rowOff>
    </xdr:to>
    <xdr:pic>
      <xdr:nvPicPr>
        <xdr:cNvPr id="8" name="7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7620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14</xdr:row>
      <xdr:rowOff>9525</xdr:rowOff>
    </xdr:from>
    <xdr:to>
      <xdr:col>2</xdr:col>
      <xdr:colOff>248435</xdr:colOff>
      <xdr:row>21</xdr:row>
      <xdr:rowOff>145773</xdr:rowOff>
    </xdr:to>
    <xdr:pic>
      <xdr:nvPicPr>
        <xdr:cNvPr id="10" name="9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7655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28</xdr:row>
      <xdr:rowOff>47625</xdr:rowOff>
    </xdr:from>
    <xdr:to>
      <xdr:col>2</xdr:col>
      <xdr:colOff>210335</xdr:colOff>
      <xdr:row>35</xdr:row>
      <xdr:rowOff>183873</xdr:rowOff>
    </xdr:to>
    <xdr:pic>
      <xdr:nvPicPr>
        <xdr:cNvPr id="11" name="10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57816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1323975</xdr:colOff>
      <xdr:row>0</xdr:row>
      <xdr:rowOff>104775</xdr:rowOff>
    </xdr:from>
    <xdr:to>
      <xdr:col>6</xdr:col>
      <xdr:colOff>959541</xdr:colOff>
      <xdr:row>7</xdr:row>
      <xdr:rowOff>153613</xdr:rowOff>
    </xdr:to>
    <xdr:pic>
      <xdr:nvPicPr>
        <xdr:cNvPr id="12" name="11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1047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1362075</xdr:colOff>
      <xdr:row>14</xdr:row>
      <xdr:rowOff>57150</xdr:rowOff>
    </xdr:from>
    <xdr:to>
      <xdr:col>7</xdr:col>
      <xdr:colOff>35616</xdr:colOff>
      <xdr:row>21</xdr:row>
      <xdr:rowOff>105988</xdr:rowOff>
    </xdr:to>
    <xdr:pic>
      <xdr:nvPicPr>
        <xdr:cNvPr id="13" name="12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57875" y="29241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1352550</xdr:colOff>
      <xdr:row>28</xdr:row>
      <xdr:rowOff>19050</xdr:rowOff>
    </xdr:from>
    <xdr:to>
      <xdr:col>7</xdr:col>
      <xdr:colOff>26091</xdr:colOff>
      <xdr:row>35</xdr:row>
      <xdr:rowOff>67888</xdr:rowOff>
    </xdr:to>
    <xdr:pic>
      <xdr:nvPicPr>
        <xdr:cNvPr id="14" name="13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575310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0</xdr:rowOff>
    </xdr:from>
    <xdr:to>
      <xdr:col>2</xdr:col>
      <xdr:colOff>353210</xdr:colOff>
      <xdr:row>7</xdr:row>
      <xdr:rowOff>40998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0</xdr:row>
      <xdr:rowOff>95250</xdr:rowOff>
    </xdr:from>
    <xdr:to>
      <xdr:col>9</xdr:col>
      <xdr:colOff>921441</xdr:colOff>
      <xdr:row>7</xdr:row>
      <xdr:rowOff>48838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05725" y="9525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505610</xdr:colOff>
      <xdr:row>7</xdr:row>
      <xdr:rowOff>107673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9050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16</xdr:row>
      <xdr:rowOff>85725</xdr:rowOff>
    </xdr:from>
    <xdr:to>
      <xdr:col>1</xdr:col>
      <xdr:colOff>515135</xdr:colOff>
      <xdr:row>23</xdr:row>
      <xdr:rowOff>174348</xdr:rowOff>
    </xdr:to>
    <xdr:pic>
      <xdr:nvPicPr>
        <xdr:cNvPr id="7" name="6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33813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1790700</xdr:colOff>
      <xdr:row>16</xdr:row>
      <xdr:rowOff>161925</xdr:rowOff>
    </xdr:from>
    <xdr:to>
      <xdr:col>6</xdr:col>
      <xdr:colOff>83241</xdr:colOff>
      <xdr:row>23</xdr:row>
      <xdr:rowOff>163138</xdr:rowOff>
    </xdr:to>
    <xdr:pic>
      <xdr:nvPicPr>
        <xdr:cNvPr id="8" name="7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34575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1724025</xdr:colOff>
      <xdr:row>0</xdr:row>
      <xdr:rowOff>152400</xdr:rowOff>
    </xdr:from>
    <xdr:to>
      <xdr:col>6</xdr:col>
      <xdr:colOff>16566</xdr:colOff>
      <xdr:row>7</xdr:row>
      <xdr:rowOff>153613</xdr:rowOff>
    </xdr:to>
    <xdr:pic>
      <xdr:nvPicPr>
        <xdr:cNvPr id="9" name="8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76900" y="15240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1"/>
  <sheetViews>
    <sheetView topLeftCell="A22" workbookViewId="0">
      <selection activeCell="A45" sqref="A1:J45"/>
    </sheetView>
  </sheetViews>
  <sheetFormatPr baseColWidth="10" defaultRowHeight="14.4" x14ac:dyDescent="0.3"/>
  <cols>
    <col min="3" max="3" width="15.88671875" customWidth="1"/>
    <col min="4" max="4" width="11.88671875" customWidth="1"/>
    <col min="5" max="5" width="14.33203125" customWidth="1"/>
    <col min="6" max="6" width="14.44140625" bestFit="1" customWidth="1"/>
    <col min="7" max="7" width="28.33203125" customWidth="1"/>
    <col min="8" max="8" width="14.5546875" customWidth="1"/>
    <col min="9" max="9" width="13.33203125" customWidth="1"/>
    <col min="10" max="10" width="12.44140625" bestFit="1" customWidth="1"/>
  </cols>
  <sheetData>
    <row r="3" spans="1:12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2" ht="18" x14ac:dyDescent="0.35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L4" s="71"/>
    </row>
    <row r="5" spans="1:12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  <c r="I5" s="109"/>
      <c r="J5" s="109"/>
      <c r="L5" s="71"/>
    </row>
    <row r="6" spans="1:12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L6" s="71"/>
    </row>
    <row r="7" spans="1:12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L7" s="71"/>
    </row>
    <row r="8" spans="1:12" ht="15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L8" s="71"/>
    </row>
    <row r="9" spans="1:12" ht="15" thickBot="1" x14ac:dyDescent="0.35">
      <c r="A9" s="4" t="s">
        <v>1</v>
      </c>
      <c r="B9" s="105" t="s">
        <v>59</v>
      </c>
      <c r="C9" s="106"/>
      <c r="D9" s="106"/>
      <c r="E9" s="107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58"/>
      <c r="L9" s="2"/>
    </row>
    <row r="10" spans="1:12" x14ac:dyDescent="0.3">
      <c r="A10" s="57"/>
      <c r="B10" s="50"/>
      <c r="C10" s="51"/>
      <c r="D10" s="51"/>
      <c r="E10" s="52"/>
      <c r="F10" s="80"/>
      <c r="G10" s="57"/>
      <c r="H10" s="58"/>
      <c r="I10" s="59"/>
      <c r="J10" s="60"/>
    </row>
    <row r="11" spans="1:12" x14ac:dyDescent="0.3">
      <c r="A11" s="61">
        <v>1111208</v>
      </c>
      <c r="B11" s="62" t="s">
        <v>133</v>
      </c>
      <c r="C11" s="78"/>
      <c r="D11" s="78"/>
      <c r="E11" s="79"/>
      <c r="F11" s="80"/>
      <c r="G11" s="57"/>
      <c r="H11" s="58"/>
      <c r="I11" s="59"/>
      <c r="J11" s="60"/>
    </row>
    <row r="12" spans="1:12" x14ac:dyDescent="0.3">
      <c r="A12" s="32" t="s">
        <v>134</v>
      </c>
      <c r="B12" s="66" t="s">
        <v>135</v>
      </c>
      <c r="C12" s="78"/>
      <c r="D12" s="78"/>
      <c r="E12" s="79"/>
      <c r="F12" s="77">
        <v>10000</v>
      </c>
      <c r="G12" s="6" t="s">
        <v>7</v>
      </c>
      <c r="H12" s="58"/>
      <c r="I12" s="59"/>
      <c r="J12" s="20"/>
    </row>
    <row r="13" spans="1:12" x14ac:dyDescent="0.3">
      <c r="A13" s="32">
        <v>111519</v>
      </c>
      <c r="B13" s="66" t="s">
        <v>138</v>
      </c>
      <c r="C13" s="78"/>
      <c r="D13" s="78"/>
      <c r="E13" s="79"/>
      <c r="F13" s="77">
        <v>69551.08</v>
      </c>
      <c r="G13" s="6" t="s">
        <v>7</v>
      </c>
      <c r="H13" s="58"/>
      <c r="I13" s="59"/>
      <c r="J13" s="20"/>
    </row>
    <row r="14" spans="1:12" ht="15" thickBot="1" x14ac:dyDescent="0.35">
      <c r="A14" s="32"/>
      <c r="B14" s="102" t="s">
        <v>104</v>
      </c>
      <c r="C14" s="103"/>
      <c r="D14" s="103"/>
      <c r="E14" s="104"/>
      <c r="F14" s="76">
        <f>SUM(F12:F13)</f>
        <v>79551.08</v>
      </c>
      <c r="G14" s="57"/>
      <c r="H14" s="58"/>
      <c r="I14" s="59"/>
      <c r="J14" s="60"/>
    </row>
    <row r="15" spans="1:12" ht="15" thickTop="1" x14ac:dyDescent="0.3">
      <c r="A15" s="32"/>
      <c r="B15" s="66"/>
      <c r="C15" s="78"/>
      <c r="D15" s="78"/>
      <c r="E15" s="79"/>
      <c r="F15" s="81"/>
      <c r="G15" s="57"/>
      <c r="H15" s="58"/>
      <c r="I15" s="59"/>
      <c r="J15" s="60"/>
    </row>
    <row r="16" spans="1:12" x14ac:dyDescent="0.3">
      <c r="A16" s="61"/>
      <c r="B16" s="62"/>
      <c r="C16" s="78"/>
      <c r="D16" s="78"/>
      <c r="E16" s="79"/>
      <c r="F16" s="81"/>
      <c r="G16" s="57"/>
      <c r="H16" s="58"/>
      <c r="I16" s="59"/>
      <c r="J16" s="60"/>
    </row>
    <row r="17" spans="1:10" x14ac:dyDescent="0.3">
      <c r="A17" s="61">
        <v>1114105</v>
      </c>
      <c r="B17" s="62" t="s">
        <v>136</v>
      </c>
      <c r="C17" s="78"/>
      <c r="D17" s="78"/>
      <c r="E17" s="79"/>
      <c r="F17" s="81"/>
      <c r="G17" s="57"/>
      <c r="H17" s="58"/>
      <c r="I17" s="59"/>
      <c r="J17" s="60"/>
    </row>
    <row r="18" spans="1:10" x14ac:dyDescent="0.3">
      <c r="A18" s="32" t="s">
        <v>79</v>
      </c>
      <c r="B18" s="66" t="s">
        <v>137</v>
      </c>
      <c r="C18" s="78"/>
      <c r="D18" s="78"/>
      <c r="E18" s="79"/>
      <c r="F18" s="77">
        <v>322667.39</v>
      </c>
      <c r="G18" s="6" t="s">
        <v>7</v>
      </c>
      <c r="H18" s="58"/>
      <c r="I18" s="59"/>
      <c r="J18" s="20" t="s">
        <v>11</v>
      </c>
    </row>
    <row r="19" spans="1:10" ht="15" thickBot="1" x14ac:dyDescent="0.35">
      <c r="A19" s="32"/>
      <c r="B19" s="102" t="s">
        <v>104</v>
      </c>
      <c r="C19" s="103"/>
      <c r="D19" s="103"/>
      <c r="E19" s="104"/>
      <c r="F19" s="76">
        <f>SUM(F18)</f>
        <v>322667.39</v>
      </c>
      <c r="G19" s="57"/>
      <c r="H19" s="58"/>
      <c r="I19" s="59"/>
      <c r="J19" s="60"/>
    </row>
    <row r="20" spans="1:10" ht="15" thickTop="1" x14ac:dyDescent="0.3">
      <c r="A20" s="32"/>
      <c r="B20" s="66"/>
      <c r="C20" s="78"/>
      <c r="D20" s="78"/>
      <c r="E20" s="79"/>
      <c r="F20" s="81"/>
      <c r="G20" s="57"/>
      <c r="H20" s="58"/>
      <c r="I20" s="59"/>
      <c r="J20" s="60"/>
    </row>
    <row r="21" spans="1:10" x14ac:dyDescent="0.3">
      <c r="A21" s="61">
        <v>1112105</v>
      </c>
      <c r="B21" s="62" t="s">
        <v>80</v>
      </c>
      <c r="C21" s="8"/>
      <c r="D21" s="8"/>
      <c r="E21" s="9"/>
      <c r="F21" s="10"/>
      <c r="G21" s="6"/>
      <c r="H21" s="18"/>
      <c r="I21" s="19"/>
      <c r="J21" s="60"/>
    </row>
    <row r="22" spans="1:10" x14ac:dyDescent="0.3">
      <c r="A22" s="32" t="s">
        <v>107</v>
      </c>
      <c r="B22" s="66" t="s">
        <v>108</v>
      </c>
      <c r="C22" s="8"/>
      <c r="D22" s="8"/>
      <c r="E22" s="9"/>
      <c r="F22" s="10">
        <v>-3471.5</v>
      </c>
      <c r="G22" s="6" t="s">
        <v>7</v>
      </c>
      <c r="H22" s="18"/>
      <c r="I22" s="19"/>
      <c r="J22" s="60"/>
    </row>
    <row r="23" spans="1:10" x14ac:dyDescent="0.3">
      <c r="A23" s="6" t="s">
        <v>109</v>
      </c>
      <c r="B23" s="7" t="s">
        <v>110</v>
      </c>
      <c r="C23" s="8"/>
      <c r="D23" s="8"/>
      <c r="E23" s="9"/>
      <c r="F23" s="10">
        <v>1141645.1399999999</v>
      </c>
      <c r="G23" s="6" t="s">
        <v>7</v>
      </c>
      <c r="H23" s="18" t="s">
        <v>13</v>
      </c>
      <c r="I23" s="19"/>
      <c r="J23" s="20"/>
    </row>
    <row r="24" spans="1:10" x14ac:dyDescent="0.3">
      <c r="A24" s="6" t="s">
        <v>111</v>
      </c>
      <c r="B24" s="7" t="s">
        <v>112</v>
      </c>
      <c r="C24" s="8"/>
      <c r="D24" s="8"/>
      <c r="E24" s="9"/>
      <c r="F24" s="10">
        <v>431.25</v>
      </c>
      <c r="G24" s="6" t="s">
        <v>7</v>
      </c>
      <c r="H24" s="18" t="s">
        <v>12</v>
      </c>
      <c r="I24" s="19" t="s">
        <v>10</v>
      </c>
      <c r="J24" s="20" t="s">
        <v>11</v>
      </c>
    </row>
    <row r="25" spans="1:10" x14ac:dyDescent="0.3">
      <c r="A25" s="6" t="s">
        <v>76</v>
      </c>
      <c r="B25" s="7" t="s">
        <v>113</v>
      </c>
      <c r="C25" s="8"/>
      <c r="D25" s="8"/>
      <c r="E25" s="9"/>
      <c r="F25" s="10">
        <v>7095.86</v>
      </c>
      <c r="G25" s="6" t="s">
        <v>9</v>
      </c>
      <c r="H25" s="18" t="s">
        <v>12</v>
      </c>
      <c r="I25" s="19" t="s">
        <v>10</v>
      </c>
      <c r="J25" s="20" t="s">
        <v>11</v>
      </c>
    </row>
    <row r="26" spans="1:10" x14ac:dyDescent="0.3">
      <c r="A26" s="6" t="s">
        <v>114</v>
      </c>
      <c r="B26" s="7" t="s">
        <v>115</v>
      </c>
      <c r="C26" s="8"/>
      <c r="D26" s="8"/>
      <c r="E26" s="9"/>
      <c r="F26" s="10">
        <v>33.26</v>
      </c>
      <c r="G26" s="6" t="s">
        <v>9</v>
      </c>
      <c r="H26" s="18" t="s">
        <v>12</v>
      </c>
      <c r="I26" s="19" t="s">
        <v>10</v>
      </c>
      <c r="J26" s="20" t="s">
        <v>11</v>
      </c>
    </row>
    <row r="27" spans="1:10" x14ac:dyDescent="0.3">
      <c r="A27" s="6" t="s">
        <v>116</v>
      </c>
      <c r="B27" s="7" t="s">
        <v>117</v>
      </c>
      <c r="C27" s="8"/>
      <c r="D27" s="8"/>
      <c r="E27" s="9"/>
      <c r="F27" s="10">
        <v>0.01</v>
      </c>
      <c r="G27" s="6" t="s">
        <v>8</v>
      </c>
      <c r="H27" s="18" t="s">
        <v>12</v>
      </c>
      <c r="I27" s="19" t="s">
        <v>10</v>
      </c>
      <c r="J27" s="20" t="s">
        <v>11</v>
      </c>
    </row>
    <row r="28" spans="1:10" x14ac:dyDescent="0.3">
      <c r="A28" s="6" t="s">
        <v>77</v>
      </c>
      <c r="B28" s="7" t="s">
        <v>118</v>
      </c>
      <c r="C28" s="8"/>
      <c r="D28" s="8"/>
      <c r="E28" s="9"/>
      <c r="F28" s="10">
        <v>2719.11</v>
      </c>
      <c r="G28" s="6" t="s">
        <v>8</v>
      </c>
      <c r="H28" s="18" t="s">
        <v>12</v>
      </c>
      <c r="I28" s="19" t="s">
        <v>10</v>
      </c>
      <c r="J28" s="20" t="s">
        <v>11</v>
      </c>
    </row>
    <row r="29" spans="1:10" x14ac:dyDescent="0.3">
      <c r="A29" s="6" t="s">
        <v>99</v>
      </c>
      <c r="B29" s="7" t="s">
        <v>119</v>
      </c>
      <c r="C29" s="8"/>
      <c r="D29" s="8"/>
      <c r="E29" s="9"/>
      <c r="F29" s="10">
        <v>23852.21</v>
      </c>
      <c r="G29" s="6" t="s">
        <v>7</v>
      </c>
      <c r="H29" s="18" t="s">
        <v>12</v>
      </c>
      <c r="I29" s="19" t="s">
        <v>10</v>
      </c>
      <c r="J29" s="20" t="s">
        <v>11</v>
      </c>
    </row>
    <row r="30" spans="1:10" x14ac:dyDescent="0.3">
      <c r="A30" s="6" t="s">
        <v>100</v>
      </c>
      <c r="B30" s="7" t="s">
        <v>120</v>
      </c>
      <c r="C30" s="8"/>
      <c r="D30" s="8"/>
      <c r="E30" s="9"/>
      <c r="F30" s="10">
        <v>4577.82</v>
      </c>
      <c r="G30" s="6" t="s">
        <v>8</v>
      </c>
      <c r="H30" s="18" t="s">
        <v>12</v>
      </c>
      <c r="I30" s="19" t="s">
        <v>10</v>
      </c>
      <c r="J30" s="20" t="s">
        <v>11</v>
      </c>
    </row>
    <row r="31" spans="1:10" x14ac:dyDescent="0.3">
      <c r="A31" s="6" t="s">
        <v>121</v>
      </c>
      <c r="B31" s="7" t="s">
        <v>122</v>
      </c>
      <c r="C31" s="8"/>
      <c r="D31" s="8"/>
      <c r="E31" s="9"/>
      <c r="F31" s="10">
        <v>14860.98</v>
      </c>
      <c r="G31" s="6" t="s">
        <v>9</v>
      </c>
      <c r="H31" s="18" t="s">
        <v>12</v>
      </c>
      <c r="I31" s="19" t="s">
        <v>10</v>
      </c>
      <c r="J31" s="20" t="s">
        <v>11</v>
      </c>
    </row>
    <row r="32" spans="1:10" x14ac:dyDescent="0.3">
      <c r="A32" s="6" t="s">
        <v>123</v>
      </c>
      <c r="B32" s="7" t="s">
        <v>124</v>
      </c>
      <c r="C32" s="8"/>
      <c r="D32" s="8"/>
      <c r="E32" s="9"/>
      <c r="F32" s="10">
        <v>13094.93</v>
      </c>
      <c r="G32" s="6" t="s">
        <v>7</v>
      </c>
      <c r="H32" s="18" t="s">
        <v>12</v>
      </c>
      <c r="I32" s="19" t="s">
        <v>10</v>
      </c>
      <c r="J32" s="20" t="s">
        <v>11</v>
      </c>
    </row>
    <row r="33" spans="1:10" x14ac:dyDescent="0.3">
      <c r="A33" s="6" t="s">
        <v>125</v>
      </c>
      <c r="B33" s="7" t="s">
        <v>126</v>
      </c>
      <c r="C33" s="8"/>
      <c r="D33" s="8"/>
      <c r="E33" s="9"/>
      <c r="F33" s="10">
        <v>3932.4</v>
      </c>
      <c r="G33" s="6" t="s">
        <v>7</v>
      </c>
      <c r="H33" s="18" t="s">
        <v>12</v>
      </c>
      <c r="I33" s="19" t="s">
        <v>10</v>
      </c>
      <c r="J33" s="20" t="s">
        <v>11</v>
      </c>
    </row>
    <row r="34" spans="1:10" x14ac:dyDescent="0.3">
      <c r="A34" s="6" t="s">
        <v>101</v>
      </c>
      <c r="B34" s="7" t="s">
        <v>127</v>
      </c>
      <c r="C34" s="8"/>
      <c r="D34" s="8"/>
      <c r="E34" s="9"/>
      <c r="F34" s="10">
        <v>224370.9</v>
      </c>
      <c r="G34" s="6" t="s">
        <v>7</v>
      </c>
      <c r="H34" s="18" t="s">
        <v>12</v>
      </c>
      <c r="I34" s="19" t="s">
        <v>10</v>
      </c>
      <c r="J34" s="20" t="s">
        <v>11</v>
      </c>
    </row>
    <row r="35" spans="1:10" x14ac:dyDescent="0.3">
      <c r="A35" s="6" t="s">
        <v>128</v>
      </c>
      <c r="B35" s="7" t="s">
        <v>129</v>
      </c>
      <c r="C35" s="8"/>
      <c r="D35" s="8"/>
      <c r="E35" s="9"/>
      <c r="F35" s="10">
        <v>1027219.8</v>
      </c>
      <c r="G35" s="6" t="s">
        <v>8</v>
      </c>
      <c r="H35" s="18" t="s">
        <v>12</v>
      </c>
      <c r="I35" s="19" t="s">
        <v>10</v>
      </c>
      <c r="J35" s="20" t="s">
        <v>11</v>
      </c>
    </row>
    <row r="36" spans="1:10" x14ac:dyDescent="0.3">
      <c r="A36" s="6" t="s">
        <v>78</v>
      </c>
      <c r="B36" s="7" t="s">
        <v>130</v>
      </c>
      <c r="C36" s="8"/>
      <c r="D36" s="8"/>
      <c r="E36" s="9"/>
      <c r="F36" s="10">
        <v>166026.14000000001</v>
      </c>
      <c r="G36" s="6" t="s">
        <v>9</v>
      </c>
      <c r="H36" s="18" t="s">
        <v>12</v>
      </c>
      <c r="I36" s="19" t="s">
        <v>10</v>
      </c>
      <c r="J36" s="20" t="s">
        <v>11</v>
      </c>
    </row>
    <row r="37" spans="1:10" x14ac:dyDescent="0.3">
      <c r="A37" s="6" t="s">
        <v>131</v>
      </c>
      <c r="B37" s="7" t="s">
        <v>132</v>
      </c>
      <c r="C37" s="8"/>
      <c r="D37" s="8"/>
      <c r="E37" s="9"/>
      <c r="F37" s="10">
        <v>-236</v>
      </c>
      <c r="G37" s="6" t="s">
        <v>7</v>
      </c>
      <c r="H37" s="18" t="s">
        <v>12</v>
      </c>
      <c r="I37" s="19" t="s">
        <v>10</v>
      </c>
      <c r="J37" s="20" t="s">
        <v>11</v>
      </c>
    </row>
    <row r="38" spans="1:10" ht="15" thickBot="1" x14ac:dyDescent="0.35">
      <c r="A38" s="6"/>
      <c r="B38" s="102" t="s">
        <v>104</v>
      </c>
      <c r="C38" s="103"/>
      <c r="D38" s="103"/>
      <c r="E38" s="104"/>
      <c r="F38" s="64">
        <f>SUM(F22:F37)</f>
        <v>2626152.31</v>
      </c>
      <c r="G38" s="6"/>
      <c r="H38" s="21"/>
      <c r="I38" s="22"/>
      <c r="J38" s="23"/>
    </row>
    <row r="39" spans="1:10" x14ac:dyDescent="0.3">
      <c r="A39" s="6"/>
      <c r="B39" s="68"/>
      <c r="C39" s="69"/>
      <c r="D39" s="69"/>
      <c r="E39" s="70"/>
      <c r="F39" s="63"/>
      <c r="G39" s="6"/>
      <c r="H39" s="21"/>
      <c r="I39" s="22"/>
      <c r="J39" s="23"/>
    </row>
    <row r="40" spans="1:10" ht="15" thickBot="1" x14ac:dyDescent="0.35">
      <c r="A40" s="6"/>
      <c r="B40" s="102" t="s">
        <v>105</v>
      </c>
      <c r="C40" s="103"/>
      <c r="D40" s="103"/>
      <c r="E40" s="104"/>
      <c r="F40" s="38">
        <f>+F14+F19+F38</f>
        <v>3028370.7800000003</v>
      </c>
      <c r="G40" s="6"/>
      <c r="H40" s="21"/>
      <c r="I40" s="22"/>
      <c r="J40" s="23"/>
    </row>
    <row r="41" spans="1:10" ht="15" thickTop="1" x14ac:dyDescent="0.3">
      <c r="A41" s="6"/>
      <c r="B41" s="50"/>
      <c r="C41" s="51"/>
      <c r="D41" s="51"/>
      <c r="E41" s="52"/>
      <c r="F41" s="63"/>
      <c r="G41" s="6"/>
      <c r="H41" s="21"/>
      <c r="I41" s="22"/>
      <c r="J41" s="23"/>
    </row>
    <row r="42" spans="1:10" ht="15" thickBot="1" x14ac:dyDescent="0.35">
      <c r="A42" s="11"/>
      <c r="B42" s="12"/>
      <c r="C42" s="13" t="s">
        <v>16</v>
      </c>
      <c r="D42" s="13"/>
      <c r="E42" s="14"/>
      <c r="F42" s="13"/>
      <c r="G42" s="11"/>
      <c r="H42" s="24"/>
      <c r="I42" s="25"/>
      <c r="J42" s="26"/>
    </row>
    <row r="44" spans="1:10" x14ac:dyDescent="0.3">
      <c r="A44" t="s">
        <v>139</v>
      </c>
    </row>
    <row r="45" spans="1:10" x14ac:dyDescent="0.3">
      <c r="A45" t="s">
        <v>65</v>
      </c>
    </row>
    <row r="47" spans="1:10" x14ac:dyDescent="0.3">
      <c r="F47" s="1"/>
    </row>
    <row r="48" spans="1:10" x14ac:dyDescent="0.3">
      <c r="F48" s="1"/>
    </row>
    <row r="51" spans="5:5" x14ac:dyDescent="0.3">
      <c r="E51" s="1"/>
    </row>
  </sheetData>
  <mergeCells count="8">
    <mergeCell ref="B40:E40"/>
    <mergeCell ref="B38:E38"/>
    <mergeCell ref="B9:E9"/>
    <mergeCell ref="A3:J3"/>
    <mergeCell ref="A4:J4"/>
    <mergeCell ref="A5:J5"/>
    <mergeCell ref="B14:E14"/>
    <mergeCell ref="B19:E19"/>
  </mergeCells>
  <pageMargins left="0.7" right="0.7" top="0.75" bottom="0.75" header="0.3" footer="0.3"/>
  <pageSetup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4"/>
  <sheetViews>
    <sheetView workbookViewId="0">
      <selection activeCell="J31" sqref="A1:J31"/>
    </sheetView>
  </sheetViews>
  <sheetFormatPr baseColWidth="10" defaultRowHeight="14.4" x14ac:dyDescent="0.3"/>
  <cols>
    <col min="5" max="5" width="22.33203125" customWidth="1"/>
    <col min="6" max="6" width="17.109375" customWidth="1"/>
    <col min="7" max="7" width="14.44140625" bestFit="1" customWidth="1"/>
    <col min="8" max="10" width="14.44140625" customWidth="1"/>
  </cols>
  <sheetData>
    <row r="3" spans="1:10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8" x14ac:dyDescent="0.35">
      <c r="A4" s="109" t="s">
        <v>15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8" x14ac:dyDescent="0.35">
      <c r="A5" s="109" t="s">
        <v>14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8" x14ac:dyDescent="0.35">
      <c r="A6" s="109" t="s">
        <v>103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5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5" thickBot="1" x14ac:dyDescent="0.35">
      <c r="A9" s="4" t="s">
        <v>1</v>
      </c>
      <c r="B9" s="105" t="s">
        <v>59</v>
      </c>
      <c r="C9" s="106"/>
      <c r="D9" s="106"/>
      <c r="E9" s="107"/>
      <c r="F9" s="72">
        <v>2016</v>
      </c>
      <c r="G9" s="4">
        <v>2015</v>
      </c>
      <c r="H9" s="5">
        <v>2014</v>
      </c>
      <c r="I9" s="4">
        <v>2013</v>
      </c>
      <c r="J9" s="4">
        <v>2012</v>
      </c>
    </row>
    <row r="10" spans="1:10" x14ac:dyDescent="0.3">
      <c r="A10" s="6"/>
      <c r="B10" s="7"/>
      <c r="C10" s="8"/>
      <c r="D10" s="8"/>
      <c r="E10" s="9"/>
      <c r="F10" s="74"/>
      <c r="G10" s="10"/>
      <c r="H10" s="29"/>
      <c r="I10" s="10"/>
      <c r="J10" s="29"/>
    </row>
    <row r="11" spans="1:10" x14ac:dyDescent="0.3">
      <c r="A11" s="6"/>
      <c r="B11" s="33" t="s">
        <v>17</v>
      </c>
      <c r="C11" s="8"/>
      <c r="D11" s="8"/>
      <c r="E11" s="9"/>
      <c r="F11" s="6"/>
      <c r="G11" s="10"/>
      <c r="H11" s="30"/>
      <c r="I11" s="10"/>
      <c r="J11" s="30"/>
    </row>
    <row r="12" spans="1:10" x14ac:dyDescent="0.3">
      <c r="A12" s="32">
        <v>11239208</v>
      </c>
      <c r="B12" s="7" t="s">
        <v>18</v>
      </c>
      <c r="C12" s="8"/>
      <c r="D12" s="8"/>
      <c r="E12" s="9"/>
      <c r="F12" s="75">
        <v>98948.92</v>
      </c>
      <c r="G12" s="10">
        <v>103189.46</v>
      </c>
      <c r="H12" s="30">
        <v>37695.839999999997</v>
      </c>
      <c r="I12" s="10">
        <v>28695.84</v>
      </c>
      <c r="J12" s="30">
        <v>3884.75</v>
      </c>
    </row>
    <row r="13" spans="1:10" x14ac:dyDescent="0.3">
      <c r="A13" s="32">
        <v>11239604</v>
      </c>
      <c r="B13" s="7" t="s">
        <v>140</v>
      </c>
      <c r="C13" s="8"/>
      <c r="D13" s="8"/>
      <c r="E13" s="9"/>
      <c r="F13" s="75">
        <v>38411.46</v>
      </c>
      <c r="G13" s="10">
        <v>38411.46</v>
      </c>
      <c r="H13" s="30">
        <f>+G13</f>
        <v>38411.46</v>
      </c>
      <c r="I13" s="10">
        <f>+H13</f>
        <v>38411.46</v>
      </c>
      <c r="J13" s="30">
        <v>0</v>
      </c>
    </row>
    <row r="14" spans="1:10" x14ac:dyDescent="0.3">
      <c r="A14" s="32">
        <v>1123961</v>
      </c>
      <c r="B14" s="7" t="s">
        <v>19</v>
      </c>
      <c r="C14" s="8"/>
      <c r="D14" s="8"/>
      <c r="E14" s="9"/>
      <c r="F14" s="75">
        <v>1111338</v>
      </c>
      <c r="G14" s="10">
        <v>1131071</v>
      </c>
      <c r="H14" s="30">
        <v>1110541</v>
      </c>
      <c r="I14" s="10">
        <v>968959</v>
      </c>
      <c r="J14" s="30">
        <v>143929</v>
      </c>
    </row>
    <row r="15" spans="1:10" x14ac:dyDescent="0.3">
      <c r="A15" s="32">
        <v>112397</v>
      </c>
      <c r="B15" s="7" t="s">
        <v>141</v>
      </c>
      <c r="C15" s="8"/>
      <c r="D15" s="8"/>
      <c r="E15" s="9"/>
      <c r="F15" s="75">
        <v>109862.69</v>
      </c>
      <c r="G15" s="10">
        <v>109862.69</v>
      </c>
      <c r="H15" s="30">
        <f>+G15</f>
        <v>109862.69</v>
      </c>
      <c r="I15" s="10">
        <f>+H15</f>
        <v>109862.69</v>
      </c>
      <c r="J15" s="30">
        <v>0</v>
      </c>
    </row>
    <row r="16" spans="1:10" x14ac:dyDescent="0.3">
      <c r="A16" s="32">
        <v>11241</v>
      </c>
      <c r="B16" s="7" t="s">
        <v>20</v>
      </c>
      <c r="C16" s="8"/>
      <c r="D16" s="8"/>
      <c r="E16" s="9"/>
      <c r="F16" s="75">
        <v>2139803.35</v>
      </c>
      <c r="G16" s="10">
        <v>2139803.35</v>
      </c>
      <c r="H16" s="30">
        <f>+G16</f>
        <v>2139803.35</v>
      </c>
      <c r="I16" s="10">
        <f>+H16</f>
        <v>2139803.35</v>
      </c>
      <c r="J16" s="30">
        <v>76304.479999999996</v>
      </c>
    </row>
    <row r="17" spans="1:10" x14ac:dyDescent="0.3">
      <c r="A17" s="32">
        <v>11242</v>
      </c>
      <c r="B17" s="7" t="s">
        <v>162</v>
      </c>
      <c r="C17" s="8"/>
      <c r="D17" s="8"/>
      <c r="E17" s="9"/>
      <c r="F17" s="75">
        <v>0</v>
      </c>
      <c r="G17" s="10">
        <v>0</v>
      </c>
      <c r="H17" s="30">
        <v>0</v>
      </c>
      <c r="I17" s="10">
        <v>0</v>
      </c>
      <c r="J17" s="30">
        <v>-49155</v>
      </c>
    </row>
    <row r="18" spans="1:10" x14ac:dyDescent="0.3">
      <c r="A18" s="32">
        <v>11243</v>
      </c>
      <c r="B18" s="7" t="s">
        <v>21</v>
      </c>
      <c r="C18" s="8"/>
      <c r="D18" s="8"/>
      <c r="E18" s="9"/>
      <c r="F18" s="75">
        <v>199690.2</v>
      </c>
      <c r="G18" s="10">
        <v>199690.2</v>
      </c>
      <c r="H18" s="30">
        <f t="shared" ref="H18:I20" si="0">+G18</f>
        <v>199690.2</v>
      </c>
      <c r="I18" s="10">
        <f t="shared" si="0"/>
        <v>199690.2</v>
      </c>
      <c r="J18" s="30">
        <v>1004819.68</v>
      </c>
    </row>
    <row r="19" spans="1:10" x14ac:dyDescent="0.3">
      <c r="A19" s="32">
        <v>11245</v>
      </c>
      <c r="B19" s="7" t="s">
        <v>81</v>
      </c>
      <c r="C19" s="8"/>
      <c r="D19" s="8"/>
      <c r="E19" s="9"/>
      <c r="F19" s="75">
        <v>21280.55</v>
      </c>
      <c r="G19" s="10">
        <v>21280.55</v>
      </c>
      <c r="H19" s="30">
        <f t="shared" si="0"/>
        <v>21280.55</v>
      </c>
      <c r="I19" s="10">
        <f t="shared" si="0"/>
        <v>21280.55</v>
      </c>
      <c r="J19" s="30">
        <v>10510.55</v>
      </c>
    </row>
    <row r="20" spans="1:10" x14ac:dyDescent="0.3">
      <c r="A20" s="32">
        <v>1126208</v>
      </c>
      <c r="B20" s="7" t="s">
        <v>82</v>
      </c>
      <c r="C20" s="8"/>
      <c r="D20" s="8"/>
      <c r="E20" s="9"/>
      <c r="F20" s="75">
        <v>40849</v>
      </c>
      <c r="G20" s="10">
        <v>992</v>
      </c>
      <c r="H20" s="30">
        <f t="shared" si="0"/>
        <v>992</v>
      </c>
      <c r="I20" s="10">
        <f t="shared" si="0"/>
        <v>992</v>
      </c>
      <c r="J20" s="30">
        <v>111751</v>
      </c>
    </row>
    <row r="21" spans="1:10" x14ac:dyDescent="0.3">
      <c r="A21" s="32"/>
      <c r="B21" s="7"/>
      <c r="C21" s="8"/>
      <c r="D21" s="8"/>
      <c r="E21" s="9"/>
      <c r="F21" s="75"/>
      <c r="G21" s="10"/>
      <c r="H21" s="30"/>
      <c r="I21" s="10"/>
      <c r="J21" s="30"/>
    </row>
    <row r="22" spans="1:10" ht="15" thickBot="1" x14ac:dyDescent="0.35">
      <c r="A22" s="6"/>
      <c r="B22" s="102" t="s">
        <v>104</v>
      </c>
      <c r="C22" s="103"/>
      <c r="D22" s="103"/>
      <c r="E22" s="104"/>
      <c r="F22" s="76">
        <f>SUM(F12:F21)</f>
        <v>3760184.17</v>
      </c>
      <c r="G22" s="73">
        <f>SUM(G12:G20)</f>
        <v>3744300.71</v>
      </c>
      <c r="H22" s="37">
        <f>SUM(H12:H20)</f>
        <v>3658277.09</v>
      </c>
      <c r="I22" s="37">
        <f>SUM(I12:I20)</f>
        <v>3507695.09</v>
      </c>
      <c r="J22" s="37">
        <f>SUM(J12:J20)</f>
        <v>1302044.4600000002</v>
      </c>
    </row>
    <row r="23" spans="1:10" ht="15" thickTop="1" x14ac:dyDescent="0.3">
      <c r="A23" s="6"/>
      <c r="B23" s="7"/>
      <c r="C23" s="8"/>
      <c r="D23" s="8"/>
      <c r="E23" s="9"/>
      <c r="F23" s="6"/>
      <c r="G23" s="10"/>
      <c r="H23" s="30"/>
      <c r="I23" s="10"/>
      <c r="J23" s="30"/>
    </row>
    <row r="24" spans="1:10" x14ac:dyDescent="0.3">
      <c r="A24" s="6"/>
      <c r="B24" s="33" t="s">
        <v>159</v>
      </c>
      <c r="C24" s="8"/>
      <c r="D24" s="8"/>
      <c r="E24" s="9"/>
      <c r="F24" s="6"/>
      <c r="G24" s="10"/>
      <c r="H24" s="30"/>
      <c r="I24" s="10"/>
      <c r="J24" s="30"/>
    </row>
    <row r="25" spans="1:10" x14ac:dyDescent="0.3">
      <c r="A25" s="32">
        <v>113111</v>
      </c>
      <c r="B25" s="7" t="s">
        <v>160</v>
      </c>
      <c r="C25" s="8"/>
      <c r="D25" s="8"/>
      <c r="E25" s="9"/>
      <c r="F25" s="75">
        <v>120000</v>
      </c>
      <c r="G25" s="10">
        <v>0</v>
      </c>
      <c r="H25" s="30">
        <v>0</v>
      </c>
      <c r="I25" s="10">
        <v>0</v>
      </c>
      <c r="J25" s="30">
        <v>0</v>
      </c>
    </row>
    <row r="26" spans="1:10" x14ac:dyDescent="0.3">
      <c r="A26" s="32">
        <v>113112</v>
      </c>
      <c r="B26" s="7" t="s">
        <v>161</v>
      </c>
      <c r="C26" s="8"/>
      <c r="D26" s="8"/>
      <c r="E26" s="9"/>
      <c r="F26" s="75">
        <v>5000</v>
      </c>
      <c r="G26" s="10">
        <v>5000</v>
      </c>
      <c r="H26" s="30">
        <f>+G26</f>
        <v>5000</v>
      </c>
      <c r="I26" s="10">
        <f>+H26</f>
        <v>5000</v>
      </c>
      <c r="J26" s="30">
        <v>0</v>
      </c>
    </row>
    <row r="27" spans="1:10" x14ac:dyDescent="0.3">
      <c r="A27" s="32"/>
      <c r="B27" s="7"/>
      <c r="C27" s="8"/>
      <c r="D27" s="8"/>
      <c r="E27" s="9"/>
      <c r="F27" s="75"/>
      <c r="G27" s="10"/>
      <c r="H27" s="30"/>
      <c r="I27" s="10"/>
      <c r="J27" s="30"/>
    </row>
    <row r="28" spans="1:10" ht="15" thickBot="1" x14ac:dyDescent="0.35">
      <c r="A28" s="6"/>
      <c r="B28" s="102" t="s">
        <v>104</v>
      </c>
      <c r="C28" s="103"/>
      <c r="D28" s="103"/>
      <c r="E28" s="104"/>
      <c r="F28" s="76">
        <f>SUM(F25:F27)</f>
        <v>125000</v>
      </c>
      <c r="G28" s="73">
        <f>SUM(G25:G26)</f>
        <v>5000</v>
      </c>
      <c r="H28" s="37">
        <f>SUM(H25:H26)</f>
        <v>5000</v>
      </c>
      <c r="I28" s="37">
        <f>SUM(I25:I26)</f>
        <v>5000</v>
      </c>
      <c r="J28" s="37">
        <f>SUM(J25:J26)</f>
        <v>0</v>
      </c>
    </row>
    <row r="29" spans="1:10" ht="15" thickTop="1" x14ac:dyDescent="0.3">
      <c r="A29" s="6"/>
      <c r="B29" s="7"/>
      <c r="C29" s="8"/>
      <c r="D29" s="8"/>
      <c r="E29" s="9"/>
      <c r="F29" s="6"/>
      <c r="G29" s="10"/>
      <c r="H29" s="30"/>
      <c r="I29" s="10"/>
      <c r="J29" s="30"/>
    </row>
    <row r="30" spans="1:10" x14ac:dyDescent="0.3">
      <c r="A30" s="6"/>
      <c r="B30" s="7"/>
      <c r="C30" s="8"/>
      <c r="D30" s="8"/>
      <c r="E30" s="9"/>
      <c r="F30" s="6"/>
      <c r="G30" s="10"/>
      <c r="H30" s="30"/>
      <c r="I30" s="10"/>
      <c r="J30" s="30"/>
    </row>
    <row r="31" spans="1:10" ht="15" thickBot="1" x14ac:dyDescent="0.35">
      <c r="A31" s="11"/>
      <c r="B31" s="12"/>
      <c r="C31" s="13"/>
      <c r="D31" s="13"/>
      <c r="E31" s="14"/>
      <c r="F31" s="11"/>
      <c r="G31" s="14"/>
      <c r="H31" s="11"/>
      <c r="I31" s="24"/>
      <c r="J31" s="25"/>
    </row>
    <row r="33" spans="7:7" x14ac:dyDescent="0.3">
      <c r="G33" s="10"/>
    </row>
    <row r="34" spans="7:7" x14ac:dyDescent="0.3">
      <c r="G34" s="10"/>
    </row>
  </sheetData>
  <mergeCells count="7">
    <mergeCell ref="B28:E28"/>
    <mergeCell ref="B22:E22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Q37"/>
  <sheetViews>
    <sheetView workbookViewId="0">
      <selection activeCell="J32" sqref="A1:J32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10" width="14.44140625" customWidth="1"/>
    <col min="11" max="11" width="11.6640625" bestFit="1" customWidth="1"/>
    <col min="16" max="16" width="12.44140625" bestFit="1" customWidth="1"/>
  </cols>
  <sheetData>
    <row r="3" spans="1:17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7" ht="18" x14ac:dyDescent="0.35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7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7" ht="18" x14ac:dyDescent="0.3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8" x14ac:dyDescent="0.35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7" ht="15" thickBot="1" x14ac:dyDescent="0.3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7" ht="15" thickBot="1" x14ac:dyDescent="0.35">
      <c r="A9" s="110" t="s">
        <v>1</v>
      </c>
      <c r="B9" s="112" t="s">
        <v>59</v>
      </c>
      <c r="C9" s="113"/>
      <c r="D9" s="113"/>
      <c r="E9" s="114"/>
      <c r="F9" s="110" t="s">
        <v>28</v>
      </c>
      <c r="G9" s="105" t="s">
        <v>27</v>
      </c>
      <c r="H9" s="106"/>
      <c r="I9" s="106"/>
      <c r="J9" s="107"/>
    </row>
    <row r="10" spans="1:17" ht="28.2" thickBot="1" x14ac:dyDescent="0.35">
      <c r="A10" s="111"/>
      <c r="B10" s="115"/>
      <c r="C10" s="116"/>
      <c r="D10" s="116"/>
      <c r="E10" s="117"/>
      <c r="F10" s="111"/>
      <c r="G10" s="34" t="s">
        <v>23</v>
      </c>
      <c r="H10" s="35" t="s">
        <v>24</v>
      </c>
      <c r="I10" s="34" t="s">
        <v>25</v>
      </c>
      <c r="J10" s="35" t="s">
        <v>26</v>
      </c>
    </row>
    <row r="11" spans="1:17" x14ac:dyDescent="0.3">
      <c r="A11" s="6"/>
      <c r="B11" s="7"/>
      <c r="C11" s="8"/>
      <c r="D11" s="8"/>
      <c r="E11" s="9"/>
      <c r="F11" s="10"/>
      <c r="G11" s="29"/>
      <c r="H11" s="29"/>
      <c r="I11" s="94"/>
      <c r="J11" s="29"/>
    </row>
    <row r="12" spans="1:17" x14ac:dyDescent="0.3">
      <c r="A12" s="6"/>
      <c r="B12" s="33" t="s">
        <v>17</v>
      </c>
      <c r="C12" s="8"/>
      <c r="D12" s="8"/>
      <c r="E12" s="9"/>
      <c r="F12" s="7"/>
      <c r="G12" s="30"/>
      <c r="H12" s="30"/>
      <c r="I12" s="10"/>
      <c r="J12" s="30"/>
    </row>
    <row r="13" spans="1:17" x14ac:dyDescent="0.3">
      <c r="A13" s="32">
        <v>11239208</v>
      </c>
      <c r="B13" s="7" t="s">
        <v>18</v>
      </c>
      <c r="C13" s="8"/>
      <c r="D13" s="8"/>
      <c r="E13" s="9"/>
      <c r="F13" s="91">
        <v>98948.92</v>
      </c>
      <c r="G13" s="41"/>
      <c r="H13" s="41"/>
      <c r="I13" s="36">
        <f>+F13-J13</f>
        <v>61253.08</v>
      </c>
      <c r="J13" s="41">
        <v>37695.839999999997</v>
      </c>
      <c r="K13" s="92"/>
      <c r="L13" s="8"/>
      <c r="M13" s="8"/>
      <c r="N13" s="8"/>
      <c r="O13" s="8"/>
      <c r="P13" s="77"/>
      <c r="Q13" s="2"/>
    </row>
    <row r="14" spans="1:17" x14ac:dyDescent="0.3">
      <c r="A14" s="32">
        <v>11239604</v>
      </c>
      <c r="B14" s="7" t="s">
        <v>140</v>
      </c>
      <c r="C14" s="8"/>
      <c r="D14" s="8"/>
      <c r="E14" s="9"/>
      <c r="F14" s="91">
        <v>38411.46</v>
      </c>
      <c r="G14" s="41"/>
      <c r="H14" s="41"/>
      <c r="I14" s="36"/>
      <c r="J14" s="41">
        <f>+F14</f>
        <v>38411.46</v>
      </c>
      <c r="K14" s="92"/>
      <c r="L14" s="8"/>
      <c r="M14" s="8"/>
      <c r="N14" s="8"/>
      <c r="O14" s="8"/>
      <c r="P14" s="77"/>
      <c r="Q14" s="2"/>
    </row>
    <row r="15" spans="1:17" x14ac:dyDescent="0.3">
      <c r="A15" s="32">
        <v>1123961</v>
      </c>
      <c r="B15" s="7" t="s">
        <v>19</v>
      </c>
      <c r="C15" s="8"/>
      <c r="D15" s="8"/>
      <c r="E15" s="9"/>
      <c r="F15" s="91">
        <v>1111338</v>
      </c>
      <c r="G15" s="41"/>
      <c r="H15" s="41"/>
      <c r="I15" s="36"/>
      <c r="J15" s="41">
        <v>1111338</v>
      </c>
      <c r="K15" s="95"/>
      <c r="L15" s="10"/>
      <c r="M15" s="8"/>
      <c r="N15" s="8"/>
      <c r="O15" s="8"/>
      <c r="P15" s="77"/>
      <c r="Q15" s="2"/>
    </row>
    <row r="16" spans="1:17" x14ac:dyDescent="0.3">
      <c r="A16" s="32">
        <v>112397</v>
      </c>
      <c r="B16" s="7" t="s">
        <v>141</v>
      </c>
      <c r="C16" s="8"/>
      <c r="D16" s="8"/>
      <c r="E16" s="9"/>
      <c r="F16" s="91">
        <v>109862.69</v>
      </c>
      <c r="G16" s="41"/>
      <c r="H16" s="41"/>
      <c r="I16" s="36"/>
      <c r="J16" s="41">
        <f>+F16</f>
        <v>109862.69</v>
      </c>
      <c r="K16" s="92"/>
      <c r="L16" s="8"/>
      <c r="M16" s="8"/>
      <c r="N16" s="8"/>
      <c r="O16" s="8"/>
      <c r="P16" s="77"/>
      <c r="Q16" s="2"/>
    </row>
    <row r="17" spans="1:17" x14ac:dyDescent="0.3">
      <c r="A17" s="32">
        <v>11241</v>
      </c>
      <c r="B17" s="7" t="s">
        <v>20</v>
      </c>
      <c r="C17" s="8"/>
      <c r="D17" s="8"/>
      <c r="E17" s="9"/>
      <c r="F17" s="91">
        <v>2139803.35</v>
      </c>
      <c r="G17" s="41"/>
      <c r="H17" s="41"/>
      <c r="I17" s="36"/>
      <c r="J17" s="41">
        <f>+F17</f>
        <v>2139803.35</v>
      </c>
      <c r="K17" s="95"/>
      <c r="L17" s="8"/>
      <c r="M17" s="8"/>
      <c r="N17" s="8"/>
      <c r="O17" s="8"/>
      <c r="P17" s="77"/>
      <c r="Q17" s="2"/>
    </row>
    <row r="18" spans="1:17" x14ac:dyDescent="0.3">
      <c r="A18" s="32">
        <v>11242</v>
      </c>
      <c r="B18" s="7" t="s">
        <v>162</v>
      </c>
      <c r="C18" s="8"/>
      <c r="D18" s="8"/>
      <c r="E18" s="9"/>
      <c r="F18" s="91">
        <v>0</v>
      </c>
      <c r="G18" s="41"/>
      <c r="H18" s="41"/>
      <c r="I18" s="36"/>
      <c r="J18" s="41"/>
      <c r="K18" s="95"/>
      <c r="L18" s="8"/>
      <c r="M18" s="8"/>
      <c r="N18" s="8"/>
      <c r="O18" s="8"/>
      <c r="P18" s="77"/>
      <c r="Q18" s="2"/>
    </row>
    <row r="19" spans="1:17" x14ac:dyDescent="0.3">
      <c r="A19" s="32">
        <v>11243</v>
      </c>
      <c r="B19" s="7" t="s">
        <v>21</v>
      </c>
      <c r="C19" s="8"/>
      <c r="D19" s="8"/>
      <c r="E19" s="9"/>
      <c r="F19" s="91">
        <v>199690.2</v>
      </c>
      <c r="G19" s="41"/>
      <c r="H19" s="41"/>
      <c r="I19" s="36"/>
      <c r="J19" s="41">
        <f>+F19</f>
        <v>199690.2</v>
      </c>
      <c r="K19" s="92"/>
      <c r="L19" s="8"/>
      <c r="M19" s="8"/>
      <c r="N19" s="8"/>
      <c r="O19" s="8"/>
      <c r="P19" s="77"/>
      <c r="Q19" s="2"/>
    </row>
    <row r="20" spans="1:17" x14ac:dyDescent="0.3">
      <c r="A20" s="32">
        <v>11245</v>
      </c>
      <c r="B20" s="7" t="s">
        <v>81</v>
      </c>
      <c r="C20" s="8"/>
      <c r="D20" s="8"/>
      <c r="E20" s="9"/>
      <c r="F20" s="91">
        <v>21280.55</v>
      </c>
      <c r="G20" s="41"/>
      <c r="H20" s="41"/>
      <c r="I20" s="36"/>
      <c r="J20" s="41">
        <f>+F20</f>
        <v>21280.55</v>
      </c>
      <c r="K20" s="92"/>
      <c r="L20" s="8"/>
      <c r="M20" s="8"/>
      <c r="N20" s="8"/>
      <c r="O20" s="8"/>
      <c r="P20" s="77"/>
      <c r="Q20" s="2"/>
    </row>
    <row r="21" spans="1:17" x14ac:dyDescent="0.3">
      <c r="A21" s="32">
        <v>1126208</v>
      </c>
      <c r="B21" s="7" t="s">
        <v>82</v>
      </c>
      <c r="C21" s="8"/>
      <c r="D21" s="8"/>
      <c r="E21" s="9"/>
      <c r="F21" s="91">
        <v>40849</v>
      </c>
      <c r="G21" s="41">
        <f>+F21-J21</f>
        <v>39857</v>
      </c>
      <c r="H21" s="41"/>
      <c r="I21" s="36"/>
      <c r="J21" s="41">
        <v>992</v>
      </c>
      <c r="K21" s="92"/>
      <c r="L21" s="8"/>
      <c r="M21" s="8"/>
      <c r="N21" s="8"/>
      <c r="O21" s="8"/>
      <c r="P21" s="77"/>
      <c r="Q21" s="2"/>
    </row>
    <row r="22" spans="1:17" x14ac:dyDescent="0.3">
      <c r="A22" s="32"/>
      <c r="B22" s="7"/>
      <c r="C22" s="8"/>
      <c r="D22" s="8"/>
      <c r="E22" s="9"/>
      <c r="F22" s="91"/>
      <c r="G22" s="41"/>
      <c r="H22" s="41"/>
      <c r="I22" s="36"/>
      <c r="J22" s="41"/>
      <c r="K22" s="92"/>
      <c r="L22" s="8"/>
      <c r="M22" s="8"/>
      <c r="N22" s="8"/>
      <c r="O22" s="8"/>
      <c r="P22" s="77"/>
      <c r="Q22" s="2"/>
    </row>
    <row r="23" spans="1:17" ht="15" thickBot="1" x14ac:dyDescent="0.35">
      <c r="A23" s="6"/>
      <c r="B23" s="102" t="s">
        <v>104</v>
      </c>
      <c r="C23" s="103"/>
      <c r="D23" s="103"/>
      <c r="E23" s="104"/>
      <c r="F23" s="93">
        <f>SUM(F13:F22)</f>
        <v>3760184.17</v>
      </c>
      <c r="G23" s="42">
        <f>SUM(G13:G21)</f>
        <v>39857</v>
      </c>
      <c r="H23" s="42">
        <f>SUM(H13:H21)</f>
        <v>0</v>
      </c>
      <c r="I23" s="96">
        <f>SUM(I13:I21)</f>
        <v>61253.08</v>
      </c>
      <c r="J23" s="42">
        <f>SUM(J13:J21)</f>
        <v>3659074.09</v>
      </c>
      <c r="K23" s="95"/>
      <c r="L23" s="10"/>
      <c r="M23" s="8"/>
      <c r="N23" s="8"/>
      <c r="O23" s="8"/>
      <c r="P23" s="77"/>
      <c r="Q23" s="2"/>
    </row>
    <row r="24" spans="1:17" ht="15" thickTop="1" x14ac:dyDescent="0.3">
      <c r="A24" s="6"/>
      <c r="B24" s="7"/>
      <c r="C24" s="8"/>
      <c r="D24" s="8"/>
      <c r="E24" s="9"/>
      <c r="F24" s="7"/>
      <c r="G24" s="41"/>
      <c r="H24" s="41"/>
      <c r="I24" s="36"/>
      <c r="J24" s="41"/>
      <c r="K24" s="92"/>
      <c r="L24" s="8"/>
      <c r="M24" s="8"/>
      <c r="N24" s="8"/>
      <c r="O24" s="8"/>
      <c r="P24" s="77"/>
      <c r="Q24" s="2"/>
    </row>
    <row r="25" spans="1:17" x14ac:dyDescent="0.3">
      <c r="A25" s="6"/>
      <c r="B25" s="33" t="s">
        <v>159</v>
      </c>
      <c r="C25" s="8"/>
      <c r="D25" s="8"/>
      <c r="E25" s="9"/>
      <c r="F25" s="7"/>
      <c r="G25" s="41"/>
      <c r="H25" s="41"/>
      <c r="I25" s="36"/>
      <c r="J25" s="41"/>
      <c r="K25" s="92"/>
      <c r="L25" s="8"/>
      <c r="M25" s="8"/>
      <c r="N25" s="8"/>
      <c r="O25" s="8"/>
      <c r="P25" s="77"/>
      <c r="Q25" s="2"/>
    </row>
    <row r="26" spans="1:17" x14ac:dyDescent="0.3">
      <c r="A26" s="32">
        <v>113111</v>
      </c>
      <c r="B26" s="7" t="s">
        <v>160</v>
      </c>
      <c r="C26" s="8"/>
      <c r="D26" s="8"/>
      <c r="E26" s="9"/>
      <c r="F26" s="91">
        <v>120000</v>
      </c>
      <c r="G26" s="41">
        <v>120000</v>
      </c>
      <c r="H26" s="41"/>
      <c r="I26" s="36"/>
      <c r="J26" s="41"/>
      <c r="K26" s="1"/>
    </row>
    <row r="27" spans="1:17" x14ac:dyDescent="0.3">
      <c r="A27" s="32">
        <v>113112</v>
      </c>
      <c r="B27" s="7" t="s">
        <v>161</v>
      </c>
      <c r="C27" s="8"/>
      <c r="D27" s="8"/>
      <c r="E27" s="9"/>
      <c r="F27" s="91">
        <v>5000</v>
      </c>
      <c r="G27" s="41"/>
      <c r="H27" s="41"/>
      <c r="I27" s="36"/>
      <c r="J27" s="41">
        <v>5000</v>
      </c>
      <c r="K27" s="1"/>
    </row>
    <row r="28" spans="1:17" x14ac:dyDescent="0.3">
      <c r="A28" s="32"/>
      <c r="B28" s="7"/>
      <c r="C28" s="8"/>
      <c r="D28" s="8"/>
      <c r="E28" s="9"/>
      <c r="F28" s="91"/>
      <c r="G28" s="90"/>
      <c r="H28" s="90"/>
      <c r="I28" s="89"/>
      <c r="J28" s="90"/>
      <c r="K28" s="1"/>
    </row>
    <row r="29" spans="1:17" ht="15" thickBot="1" x14ac:dyDescent="0.35">
      <c r="A29" s="6"/>
      <c r="B29" s="102" t="s">
        <v>104</v>
      </c>
      <c r="C29" s="103"/>
      <c r="D29" s="103"/>
      <c r="E29" s="104"/>
      <c r="F29" s="93">
        <f>SUM(F26:F28)</f>
        <v>125000</v>
      </c>
      <c r="G29" s="93">
        <f>SUM(G26:G28)</f>
        <v>120000</v>
      </c>
      <c r="H29" s="42">
        <v>0</v>
      </c>
      <c r="I29" s="96">
        <v>0</v>
      </c>
      <c r="J29" s="42">
        <f>SUM(J27:J28)</f>
        <v>5000</v>
      </c>
      <c r="K29" s="1"/>
      <c r="L29" s="1"/>
    </row>
    <row r="30" spans="1:17" ht="15" thickTop="1" x14ac:dyDescent="0.3">
      <c r="A30" s="6"/>
      <c r="B30" s="86"/>
      <c r="C30" s="87"/>
      <c r="D30" s="87"/>
      <c r="E30" s="88"/>
      <c r="F30" s="89"/>
      <c r="G30" s="90"/>
      <c r="H30" s="90"/>
      <c r="I30" s="89"/>
      <c r="J30" s="90"/>
      <c r="K30" s="1"/>
    </row>
    <row r="31" spans="1:17" x14ac:dyDescent="0.3">
      <c r="A31" s="6"/>
      <c r="B31" s="86"/>
      <c r="C31" s="87"/>
      <c r="D31" s="87"/>
      <c r="E31" s="88"/>
      <c r="F31" s="89"/>
      <c r="G31" s="90"/>
      <c r="H31" s="90"/>
      <c r="I31" s="89"/>
      <c r="J31" s="90"/>
      <c r="K31" s="1"/>
    </row>
    <row r="32" spans="1:17" ht="15" thickBot="1" x14ac:dyDescent="0.35">
      <c r="A32" s="11"/>
      <c r="B32" s="12"/>
      <c r="C32" s="13"/>
      <c r="D32" s="13"/>
      <c r="E32" s="14"/>
      <c r="F32" s="12"/>
      <c r="G32" s="11"/>
      <c r="H32" s="25"/>
      <c r="I32" s="24"/>
      <c r="J32" s="25"/>
    </row>
    <row r="35" spans="6:8" x14ac:dyDescent="0.3">
      <c r="F35" s="1"/>
    </row>
    <row r="36" spans="6:8" x14ac:dyDescent="0.3">
      <c r="F36" s="1"/>
      <c r="H36" s="1"/>
    </row>
    <row r="37" spans="6:8" x14ac:dyDescent="0.3">
      <c r="F37" s="1"/>
    </row>
  </sheetData>
  <mergeCells count="9">
    <mergeCell ref="B29:E29"/>
    <mergeCell ref="A3:J3"/>
    <mergeCell ref="A4:J4"/>
    <mergeCell ref="A5:J5"/>
    <mergeCell ref="G9:J9"/>
    <mergeCell ref="A9:A10"/>
    <mergeCell ref="B9:E10"/>
    <mergeCell ref="F9:F10"/>
    <mergeCell ref="B23:E23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8"/>
  <sheetViews>
    <sheetView workbookViewId="0">
      <selection activeCell="A49" sqref="A1:I49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10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65"/>
      <c r="J3" s="65"/>
    </row>
    <row r="4" spans="1:10" ht="18" x14ac:dyDescent="0.35">
      <c r="A4" s="109" t="s">
        <v>66</v>
      </c>
      <c r="B4" s="109"/>
      <c r="C4" s="109"/>
      <c r="D4" s="109"/>
      <c r="E4" s="109"/>
      <c r="F4" s="109"/>
      <c r="G4" s="109"/>
      <c r="H4" s="109"/>
    </row>
    <row r="5" spans="1:10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</row>
    <row r="6" spans="1:10" x14ac:dyDescent="0.3">
      <c r="A6" s="27"/>
      <c r="B6" s="27"/>
      <c r="C6" s="27"/>
      <c r="D6" s="27"/>
      <c r="E6" s="27"/>
      <c r="F6" s="27"/>
      <c r="G6" s="27"/>
    </row>
    <row r="7" spans="1:10" x14ac:dyDescent="0.3">
      <c r="A7" s="27"/>
      <c r="B7" s="27"/>
      <c r="C7" s="27"/>
      <c r="D7" s="27"/>
      <c r="E7" s="27"/>
      <c r="F7" s="27"/>
      <c r="G7" s="27"/>
    </row>
    <row r="8" spans="1:10" x14ac:dyDescent="0.3">
      <c r="A8" s="27"/>
      <c r="B8" s="27"/>
      <c r="C8" s="27"/>
      <c r="D8" s="27"/>
      <c r="E8" s="27"/>
      <c r="F8" s="27"/>
      <c r="G8" s="27"/>
    </row>
    <row r="9" spans="1:10" x14ac:dyDescent="0.3">
      <c r="A9" s="27"/>
      <c r="B9" s="27"/>
      <c r="C9" s="27"/>
      <c r="D9" s="27"/>
      <c r="E9" s="27"/>
      <c r="F9" s="27"/>
      <c r="G9" s="27"/>
    </row>
    <row r="10" spans="1:10" x14ac:dyDescent="0.3">
      <c r="A10" s="53" t="s">
        <v>148</v>
      </c>
      <c r="B10" s="27"/>
      <c r="C10" s="27"/>
      <c r="D10" s="27"/>
      <c r="E10" s="27"/>
      <c r="F10" s="27"/>
      <c r="G10" s="27"/>
    </row>
    <row r="11" spans="1:10" x14ac:dyDescent="0.3">
      <c r="A11" s="53" t="s">
        <v>67</v>
      </c>
      <c r="B11" s="27"/>
      <c r="C11" s="27"/>
      <c r="D11" s="27"/>
      <c r="E11" s="27"/>
      <c r="F11" s="27"/>
      <c r="G11" s="27"/>
    </row>
    <row r="12" spans="1:10" x14ac:dyDescent="0.3">
      <c r="A12" s="27"/>
      <c r="B12" s="27"/>
      <c r="C12" s="27"/>
      <c r="D12" s="27"/>
      <c r="E12" s="27"/>
      <c r="F12" s="27"/>
      <c r="G12" s="27"/>
    </row>
    <row r="13" spans="1:10" x14ac:dyDescent="0.3">
      <c r="A13" s="27"/>
      <c r="B13" s="27"/>
      <c r="C13" s="27"/>
      <c r="D13" s="27"/>
      <c r="E13" s="27"/>
      <c r="F13" s="27"/>
      <c r="G13" s="27"/>
    </row>
    <row r="14" spans="1:10" x14ac:dyDescent="0.3">
      <c r="A14" s="27"/>
      <c r="B14" s="27"/>
      <c r="C14" s="27"/>
      <c r="D14" s="27"/>
      <c r="E14" s="27"/>
      <c r="F14" s="27"/>
      <c r="G14" s="27"/>
    </row>
    <row r="15" spans="1:10" x14ac:dyDescent="0.3">
      <c r="A15" s="27"/>
      <c r="B15" s="27"/>
      <c r="C15" s="27"/>
      <c r="D15" s="27"/>
      <c r="E15" s="27"/>
      <c r="F15" s="27"/>
      <c r="G15" s="27"/>
    </row>
    <row r="16" spans="1:10" x14ac:dyDescent="0.3">
      <c r="A16" s="27"/>
      <c r="B16" s="27"/>
      <c r="C16" s="27"/>
      <c r="D16" s="27"/>
      <c r="E16" s="27"/>
      <c r="F16" s="27"/>
      <c r="G16" s="27"/>
    </row>
    <row r="17" spans="1:8" x14ac:dyDescent="0.3">
      <c r="A17" s="27"/>
      <c r="B17" s="27"/>
      <c r="C17" s="27"/>
      <c r="D17" s="27"/>
      <c r="E17" s="27"/>
      <c r="F17" s="27"/>
      <c r="G17" s="27"/>
    </row>
    <row r="18" spans="1:8" x14ac:dyDescent="0.3">
      <c r="A18" s="27"/>
      <c r="B18" s="27"/>
      <c r="C18" s="27"/>
      <c r="D18" s="27"/>
      <c r="E18" s="27"/>
      <c r="F18" s="27"/>
      <c r="G18" s="27"/>
    </row>
    <row r="19" spans="1:8" x14ac:dyDescent="0.3">
      <c r="A19" s="27"/>
      <c r="B19" s="27"/>
      <c r="C19" s="27"/>
      <c r="D19" s="27"/>
      <c r="E19" s="27"/>
      <c r="F19" s="27"/>
      <c r="G19" s="27"/>
    </row>
    <row r="20" spans="1:8" x14ac:dyDescent="0.3">
      <c r="A20" s="27"/>
      <c r="B20" s="27"/>
      <c r="C20" s="27"/>
      <c r="D20" s="27"/>
      <c r="E20" s="27"/>
      <c r="F20" s="27"/>
      <c r="G20" s="27"/>
    </row>
    <row r="21" spans="1:8" x14ac:dyDescent="0.3">
      <c r="A21" s="27"/>
      <c r="B21" s="27"/>
      <c r="C21" s="27"/>
      <c r="D21" s="27"/>
      <c r="E21" s="27"/>
      <c r="F21" s="27"/>
      <c r="G21" s="27"/>
    </row>
    <row r="22" spans="1:8" x14ac:dyDescent="0.3">
      <c r="A22" s="27"/>
      <c r="B22" s="27"/>
      <c r="C22" s="27"/>
      <c r="D22" s="27"/>
      <c r="E22" s="27"/>
      <c r="F22" s="27"/>
      <c r="G22" s="27"/>
    </row>
    <row r="23" spans="1:8" x14ac:dyDescent="0.3">
      <c r="A23" s="27"/>
      <c r="B23" s="27"/>
      <c r="C23" s="27"/>
      <c r="D23" s="27"/>
      <c r="E23" s="27"/>
      <c r="F23" s="27"/>
      <c r="G23" s="27"/>
    </row>
    <row r="24" spans="1:8" x14ac:dyDescent="0.3">
      <c r="A24" s="27"/>
      <c r="B24" s="27"/>
      <c r="C24" s="27"/>
      <c r="D24" s="27"/>
      <c r="E24" s="27"/>
      <c r="F24" s="27"/>
      <c r="G24" s="27"/>
    </row>
    <row r="25" spans="1:8" x14ac:dyDescent="0.3">
      <c r="A25" s="27"/>
      <c r="B25" s="27"/>
      <c r="C25" s="27"/>
      <c r="D25" s="27"/>
      <c r="E25" s="27"/>
      <c r="F25" s="27"/>
      <c r="G25" s="27"/>
    </row>
    <row r="26" spans="1:8" x14ac:dyDescent="0.3">
      <c r="A26" s="27"/>
      <c r="B26" s="27"/>
      <c r="C26" s="27"/>
      <c r="D26" s="27"/>
      <c r="E26" s="27"/>
      <c r="F26" s="27"/>
      <c r="G26" s="27"/>
    </row>
    <row r="27" spans="1:8" x14ac:dyDescent="0.3">
      <c r="A27" s="27"/>
      <c r="B27" s="27"/>
      <c r="C27" s="27"/>
      <c r="D27" s="27"/>
      <c r="E27" s="27"/>
      <c r="F27" s="27"/>
      <c r="G27" s="27"/>
    </row>
    <row r="30" spans="1:8" ht="23.4" x14ac:dyDescent="0.45">
      <c r="A30" s="108" t="s">
        <v>106</v>
      </c>
      <c r="B30" s="108"/>
      <c r="C30" s="108"/>
      <c r="D30" s="108"/>
      <c r="E30" s="108"/>
      <c r="F30" s="108"/>
      <c r="G30" s="108"/>
      <c r="H30" s="108"/>
    </row>
    <row r="31" spans="1:8" ht="18" x14ac:dyDescent="0.35">
      <c r="A31" s="109" t="s">
        <v>29</v>
      </c>
      <c r="B31" s="109"/>
      <c r="C31" s="109"/>
      <c r="D31" s="109"/>
      <c r="E31" s="109"/>
      <c r="F31" s="109"/>
      <c r="G31" s="109"/>
      <c r="H31" s="109"/>
    </row>
    <row r="32" spans="1:8" ht="18" x14ac:dyDescent="0.35">
      <c r="A32" s="109" t="s">
        <v>103</v>
      </c>
      <c r="B32" s="109"/>
      <c r="C32" s="109"/>
      <c r="D32" s="109"/>
      <c r="E32" s="109"/>
      <c r="F32" s="109"/>
      <c r="G32" s="109"/>
      <c r="H32" s="109"/>
    </row>
    <row r="33" spans="1:8" x14ac:dyDescent="0.3">
      <c r="A33" s="27"/>
      <c r="B33" s="27"/>
      <c r="C33" s="27"/>
      <c r="D33" s="27"/>
      <c r="E33" s="27"/>
      <c r="F33" s="27"/>
      <c r="G33" s="27"/>
    </row>
    <row r="34" spans="1:8" x14ac:dyDescent="0.3">
      <c r="A34" s="27"/>
      <c r="B34" s="27"/>
      <c r="C34" s="27"/>
      <c r="D34" s="27"/>
      <c r="E34" s="27"/>
      <c r="F34" s="27"/>
      <c r="G34" s="27"/>
    </row>
    <row r="37" spans="1:8" ht="15" thickBot="1" x14ac:dyDescent="0.35">
      <c r="A37" s="53"/>
    </row>
    <row r="38" spans="1:8" ht="15" thickBot="1" x14ac:dyDescent="0.35">
      <c r="A38" s="4" t="s">
        <v>1</v>
      </c>
      <c r="B38" s="105" t="s">
        <v>59</v>
      </c>
      <c r="C38" s="106"/>
      <c r="D38" s="106"/>
      <c r="E38" s="107"/>
      <c r="F38" s="4" t="s">
        <v>152</v>
      </c>
      <c r="G38" s="4" t="s">
        <v>2</v>
      </c>
    </row>
    <row r="39" spans="1:8" x14ac:dyDescent="0.3">
      <c r="A39" s="74"/>
      <c r="B39" s="97"/>
      <c r="C39" s="98"/>
      <c r="D39" s="98"/>
      <c r="E39" s="99"/>
      <c r="F39" s="6"/>
      <c r="G39" s="30"/>
    </row>
    <row r="40" spans="1:8" x14ac:dyDescent="0.3">
      <c r="A40" s="101"/>
      <c r="B40" s="100"/>
      <c r="C40" s="8"/>
      <c r="D40" s="8"/>
      <c r="E40" s="9"/>
      <c r="F40" s="6"/>
      <c r="G40" s="30"/>
    </row>
    <row r="41" spans="1:8" x14ac:dyDescent="0.3">
      <c r="A41" s="32">
        <v>11511</v>
      </c>
      <c r="B41" s="7" t="s">
        <v>155</v>
      </c>
      <c r="C41" s="8"/>
      <c r="D41" s="8"/>
      <c r="E41" s="9"/>
      <c r="F41" s="83" t="s">
        <v>153</v>
      </c>
      <c r="G41" s="30">
        <v>28000</v>
      </c>
      <c r="H41" s="84" t="s">
        <v>154</v>
      </c>
    </row>
    <row r="42" spans="1:8" x14ac:dyDescent="0.3">
      <c r="A42" s="6"/>
      <c r="B42" s="7"/>
      <c r="C42" s="8"/>
      <c r="D42" s="8"/>
      <c r="E42" s="9"/>
      <c r="F42" s="6"/>
      <c r="G42" s="30"/>
    </row>
    <row r="43" spans="1:8" ht="15" thickBot="1" x14ac:dyDescent="0.35">
      <c r="A43" s="6"/>
      <c r="B43" s="102" t="s">
        <v>104</v>
      </c>
      <c r="C43" s="103"/>
      <c r="D43" s="103"/>
      <c r="E43" s="104"/>
      <c r="F43" s="6"/>
      <c r="G43" s="38">
        <f>SUM(G39:G42)</f>
        <v>28000</v>
      </c>
    </row>
    <row r="44" spans="1:8" ht="15.6" thickTop="1" thickBot="1" x14ac:dyDescent="0.35">
      <c r="A44" s="11"/>
      <c r="B44" s="12"/>
      <c r="C44" s="13" t="s">
        <v>16</v>
      </c>
      <c r="D44" s="13"/>
      <c r="E44" s="14"/>
      <c r="F44" s="11"/>
      <c r="G44" s="11"/>
    </row>
    <row r="47" spans="1:8" x14ac:dyDescent="0.3">
      <c r="A47" s="85" t="s">
        <v>157</v>
      </c>
    </row>
    <row r="48" spans="1:8" x14ac:dyDescent="0.3">
      <c r="A48" t="s">
        <v>156</v>
      </c>
    </row>
  </sheetData>
  <mergeCells count="8">
    <mergeCell ref="B38:E38"/>
    <mergeCell ref="B43:E43"/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5" sqref="A1:H35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10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65"/>
      <c r="J3" s="65"/>
    </row>
    <row r="4" spans="1:10" ht="18" x14ac:dyDescent="0.35">
      <c r="A4" s="109" t="s">
        <v>69</v>
      </c>
      <c r="B4" s="109"/>
      <c r="C4" s="109"/>
      <c r="D4" s="109"/>
      <c r="E4" s="109"/>
      <c r="F4" s="109"/>
      <c r="G4" s="109"/>
      <c r="H4" s="109"/>
    </row>
    <row r="5" spans="1:10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</row>
    <row r="6" spans="1:10" x14ac:dyDescent="0.3">
      <c r="A6" s="27"/>
      <c r="B6" s="27"/>
      <c r="C6" s="27"/>
      <c r="D6" s="27"/>
      <c r="E6" s="27"/>
      <c r="F6" s="27"/>
      <c r="G6" s="27"/>
    </row>
    <row r="7" spans="1:10" x14ac:dyDescent="0.3">
      <c r="A7" s="27"/>
      <c r="B7" s="27"/>
      <c r="C7" s="27"/>
      <c r="D7" s="27"/>
      <c r="E7" s="27"/>
      <c r="F7" s="27"/>
      <c r="G7" s="27"/>
    </row>
    <row r="8" spans="1:10" x14ac:dyDescent="0.3">
      <c r="A8" s="27"/>
      <c r="B8" s="27"/>
      <c r="C8" s="27"/>
      <c r="D8" s="27"/>
      <c r="E8" s="27"/>
      <c r="F8" s="27"/>
      <c r="G8" s="27"/>
    </row>
    <row r="9" spans="1:10" x14ac:dyDescent="0.3">
      <c r="A9" s="27"/>
      <c r="B9" s="27"/>
      <c r="C9" s="27"/>
      <c r="D9" s="27"/>
      <c r="E9" s="27"/>
      <c r="F9" s="27"/>
      <c r="G9" s="27"/>
    </row>
    <row r="10" spans="1:10" x14ac:dyDescent="0.3">
      <c r="A10" s="53" t="s">
        <v>150</v>
      </c>
      <c r="B10" s="27"/>
      <c r="C10" s="27"/>
      <c r="D10" s="27"/>
      <c r="E10" s="27"/>
      <c r="F10" s="27"/>
      <c r="G10" s="27"/>
    </row>
    <row r="11" spans="1:10" x14ac:dyDescent="0.3">
      <c r="A11" s="53"/>
      <c r="B11" s="27"/>
      <c r="C11" s="27"/>
      <c r="D11" s="27"/>
      <c r="E11" s="27"/>
      <c r="F11" s="27"/>
      <c r="G11" s="27"/>
    </row>
    <row r="12" spans="1:10" x14ac:dyDescent="0.3">
      <c r="A12" s="27"/>
      <c r="B12" s="27"/>
      <c r="C12" s="27"/>
      <c r="D12" s="27"/>
      <c r="E12" s="27"/>
      <c r="F12" s="27"/>
      <c r="G12" s="27"/>
    </row>
    <row r="13" spans="1:10" x14ac:dyDescent="0.3">
      <c r="A13" s="27"/>
      <c r="B13" s="27"/>
      <c r="C13" s="27"/>
      <c r="D13" s="27"/>
      <c r="E13" s="27"/>
      <c r="F13" s="27"/>
      <c r="G13" s="27"/>
    </row>
    <row r="14" spans="1:10" x14ac:dyDescent="0.3">
      <c r="A14" s="27"/>
      <c r="B14" s="27"/>
      <c r="C14" s="27"/>
      <c r="D14" s="27"/>
      <c r="E14" s="27"/>
      <c r="F14" s="27"/>
      <c r="G14" s="27"/>
    </row>
    <row r="15" spans="1:10" x14ac:dyDescent="0.3">
      <c r="A15" s="27"/>
      <c r="B15" s="27"/>
      <c r="C15" s="27"/>
      <c r="D15" s="27"/>
      <c r="E15" s="27"/>
      <c r="F15" s="27"/>
      <c r="G15" s="27"/>
    </row>
    <row r="16" spans="1:10" x14ac:dyDescent="0.3">
      <c r="A16" s="27"/>
      <c r="B16" s="27"/>
      <c r="C16" s="27"/>
      <c r="D16" s="27"/>
      <c r="E16" s="27"/>
      <c r="F16" s="27"/>
      <c r="G16" s="27"/>
    </row>
    <row r="17" spans="1:8" x14ac:dyDescent="0.3">
      <c r="A17" s="27"/>
      <c r="B17" s="27"/>
      <c r="C17" s="27"/>
      <c r="D17" s="27"/>
      <c r="E17" s="27"/>
      <c r="F17" s="27"/>
      <c r="G17" s="27"/>
    </row>
    <row r="18" spans="1:8" x14ac:dyDescent="0.3">
      <c r="A18" s="27"/>
      <c r="B18" s="27"/>
      <c r="C18" s="27"/>
      <c r="D18" s="27"/>
      <c r="E18" s="27"/>
      <c r="F18" s="27"/>
      <c r="G18" s="27"/>
    </row>
    <row r="19" spans="1:8" x14ac:dyDescent="0.3">
      <c r="A19" s="27"/>
      <c r="B19" s="27"/>
      <c r="C19" s="27"/>
      <c r="D19" s="27"/>
      <c r="E19" s="27"/>
      <c r="F19" s="27"/>
      <c r="G19" s="27"/>
    </row>
    <row r="20" spans="1:8" x14ac:dyDescent="0.3">
      <c r="A20" s="27"/>
      <c r="B20" s="27"/>
      <c r="C20" s="27"/>
      <c r="D20" s="27"/>
      <c r="E20" s="27"/>
      <c r="F20" s="27"/>
      <c r="G20" s="27"/>
    </row>
    <row r="21" spans="1:8" x14ac:dyDescent="0.3">
      <c r="A21" s="27"/>
      <c r="B21" s="27"/>
      <c r="C21" s="27"/>
      <c r="D21" s="27"/>
      <c r="E21" s="27"/>
      <c r="F21" s="27"/>
      <c r="G21" s="27"/>
    </row>
    <row r="25" spans="1:8" ht="23.4" x14ac:dyDescent="0.45">
      <c r="A25" s="108" t="s">
        <v>106</v>
      </c>
      <c r="B25" s="108"/>
      <c r="C25" s="108"/>
      <c r="D25" s="108"/>
      <c r="E25" s="108"/>
      <c r="F25" s="108"/>
      <c r="G25" s="108"/>
      <c r="H25" s="108"/>
    </row>
    <row r="26" spans="1:8" ht="18" x14ac:dyDescent="0.35">
      <c r="A26" s="109" t="s">
        <v>68</v>
      </c>
      <c r="B26" s="109"/>
      <c r="C26" s="109"/>
      <c r="D26" s="109"/>
      <c r="E26" s="109"/>
      <c r="F26" s="109"/>
      <c r="G26" s="109"/>
      <c r="H26" s="109"/>
    </row>
    <row r="27" spans="1:8" ht="18" x14ac:dyDescent="0.35">
      <c r="A27" s="109" t="s">
        <v>103</v>
      </c>
      <c r="B27" s="109"/>
      <c r="C27" s="109"/>
      <c r="D27" s="109"/>
      <c r="E27" s="109"/>
      <c r="F27" s="109"/>
      <c r="G27" s="109"/>
      <c r="H27" s="109"/>
    </row>
    <row r="28" spans="1:8" x14ac:dyDescent="0.3">
      <c r="A28" s="27"/>
      <c r="B28" s="27"/>
      <c r="C28" s="27"/>
      <c r="D28" s="27"/>
      <c r="E28" s="27"/>
      <c r="F28" s="27"/>
      <c r="G28" s="27"/>
    </row>
    <row r="29" spans="1:8" x14ac:dyDescent="0.3">
      <c r="A29" s="27"/>
      <c r="B29" s="27"/>
      <c r="C29" s="27"/>
      <c r="D29" s="27"/>
      <c r="E29" s="27"/>
      <c r="F29" s="27"/>
      <c r="G29" s="27"/>
    </row>
    <row r="30" spans="1:8" x14ac:dyDescent="0.3">
      <c r="A30" s="27"/>
      <c r="B30" s="27"/>
      <c r="C30" s="27"/>
      <c r="D30" s="27"/>
      <c r="E30" s="27"/>
      <c r="F30" s="27"/>
      <c r="G30" s="27"/>
    </row>
    <row r="31" spans="1:8" x14ac:dyDescent="0.3">
      <c r="A31" s="27"/>
      <c r="B31" s="27"/>
      <c r="C31" s="27"/>
      <c r="D31" s="27"/>
      <c r="E31" s="27"/>
      <c r="F31" s="27"/>
      <c r="G31" s="27"/>
    </row>
    <row r="32" spans="1:8" x14ac:dyDescent="0.3">
      <c r="A32" s="53" t="s">
        <v>149</v>
      </c>
      <c r="B32" s="27"/>
      <c r="C32" s="27"/>
      <c r="D32" s="27"/>
      <c r="E32" s="27"/>
      <c r="F32" s="27"/>
      <c r="G32" s="27"/>
    </row>
    <row r="33" spans="1:7" x14ac:dyDescent="0.3">
      <c r="A33" s="53" t="s">
        <v>72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9"/>
  <sheetViews>
    <sheetView workbookViewId="0">
      <selection activeCell="A55" sqref="A1:L55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7" width="14.44140625" customWidth="1"/>
    <col min="8" max="8" width="13.44140625" customWidth="1"/>
    <col min="9" max="10" width="14.44140625" customWidth="1"/>
  </cols>
  <sheetData>
    <row r="3" spans="1:10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8" x14ac:dyDescent="0.35">
      <c r="A4" s="109" t="s">
        <v>52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x14ac:dyDescent="0.3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5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8.2" thickBot="1" x14ac:dyDescent="0.35">
      <c r="A9" s="4" t="s">
        <v>1</v>
      </c>
      <c r="B9" s="105" t="s">
        <v>59</v>
      </c>
      <c r="C9" s="106"/>
      <c r="D9" s="106"/>
      <c r="E9" s="107"/>
      <c r="F9" s="44" t="s">
        <v>30</v>
      </c>
      <c r="G9" s="45" t="s">
        <v>31</v>
      </c>
      <c r="H9" s="44" t="s">
        <v>32</v>
      </c>
      <c r="I9" s="45" t="s">
        <v>33</v>
      </c>
      <c r="J9" s="44" t="s">
        <v>34</v>
      </c>
    </row>
    <row r="10" spans="1:10" x14ac:dyDescent="0.3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0" x14ac:dyDescent="0.3">
      <c r="A11" s="6"/>
      <c r="B11" s="33" t="s">
        <v>36</v>
      </c>
      <c r="C11" s="8"/>
      <c r="D11" s="8"/>
      <c r="E11" s="9"/>
      <c r="F11" s="10"/>
      <c r="G11" s="30"/>
      <c r="H11" s="10"/>
      <c r="I11" s="30"/>
      <c r="J11" s="30"/>
    </row>
    <row r="12" spans="1:10" x14ac:dyDescent="0.3">
      <c r="A12" s="6"/>
      <c r="B12" s="33" t="s">
        <v>35</v>
      </c>
      <c r="C12" s="8"/>
      <c r="D12" s="8"/>
      <c r="E12" s="9"/>
      <c r="F12" s="10"/>
      <c r="G12" s="30"/>
      <c r="H12" s="10"/>
      <c r="I12" s="30"/>
      <c r="J12" s="30"/>
    </row>
    <row r="13" spans="1:10" x14ac:dyDescent="0.3">
      <c r="A13" s="32">
        <v>1231</v>
      </c>
      <c r="B13" s="7" t="s">
        <v>38</v>
      </c>
      <c r="C13" s="8"/>
      <c r="D13" s="8"/>
      <c r="E13" s="9"/>
      <c r="F13" s="10">
        <v>1010000</v>
      </c>
      <c r="G13" s="30"/>
      <c r="H13" s="10"/>
      <c r="I13" s="30"/>
      <c r="J13" s="30"/>
    </row>
    <row r="14" spans="1:10" x14ac:dyDescent="0.3">
      <c r="A14" s="32">
        <v>1233</v>
      </c>
      <c r="B14" s="7" t="s">
        <v>39</v>
      </c>
      <c r="C14" s="8"/>
      <c r="D14" s="8"/>
      <c r="E14" s="9"/>
      <c r="F14" s="10">
        <v>90000</v>
      </c>
      <c r="G14" s="30"/>
      <c r="H14" s="10"/>
      <c r="I14" s="30"/>
      <c r="J14" s="30"/>
    </row>
    <row r="15" spans="1:10" x14ac:dyDescent="0.3">
      <c r="A15" s="32">
        <v>12353</v>
      </c>
      <c r="B15" s="7" t="s">
        <v>88</v>
      </c>
      <c r="C15" s="8"/>
      <c r="D15" s="8"/>
      <c r="E15" s="9"/>
      <c r="F15" s="10"/>
      <c r="G15" s="30"/>
      <c r="H15" s="10"/>
      <c r="I15" s="30"/>
      <c r="J15" s="30"/>
    </row>
    <row r="16" spans="1:10" x14ac:dyDescent="0.3">
      <c r="A16" s="32"/>
      <c r="B16" s="7" t="s">
        <v>87</v>
      </c>
      <c r="C16" s="8"/>
      <c r="D16" s="8"/>
      <c r="E16" s="9"/>
      <c r="F16" s="10">
        <v>2750555.35</v>
      </c>
      <c r="G16" s="30"/>
      <c r="H16" s="10"/>
      <c r="I16" s="30"/>
      <c r="J16" s="30"/>
    </row>
    <row r="17" spans="1:10" x14ac:dyDescent="0.3">
      <c r="A17" s="32">
        <v>12354</v>
      </c>
      <c r="B17" s="7" t="s">
        <v>142</v>
      </c>
      <c r="C17" s="8"/>
      <c r="D17" s="8"/>
      <c r="E17" s="9"/>
      <c r="F17" s="10"/>
      <c r="G17" s="30"/>
      <c r="H17" s="10"/>
      <c r="I17" s="30"/>
      <c r="J17" s="30"/>
    </row>
    <row r="18" spans="1:10" x14ac:dyDescent="0.3">
      <c r="A18" s="32"/>
      <c r="B18" s="7" t="s">
        <v>143</v>
      </c>
      <c r="C18" s="8"/>
      <c r="D18" s="8"/>
      <c r="E18" s="9"/>
      <c r="F18" s="10">
        <v>10042572.42</v>
      </c>
      <c r="G18" s="30"/>
      <c r="H18" s="10"/>
      <c r="I18" s="30"/>
      <c r="J18" s="30"/>
    </row>
    <row r="19" spans="1:10" x14ac:dyDescent="0.3">
      <c r="A19" s="32">
        <v>12355</v>
      </c>
      <c r="B19" s="7" t="s">
        <v>144</v>
      </c>
      <c r="C19" s="8"/>
      <c r="D19" s="8"/>
      <c r="E19" s="9"/>
      <c r="F19" s="10">
        <v>170242.52</v>
      </c>
      <c r="G19" s="30"/>
      <c r="H19" s="10"/>
      <c r="I19" s="30"/>
      <c r="J19" s="30"/>
    </row>
    <row r="20" spans="1:10" x14ac:dyDescent="0.3">
      <c r="A20" s="32">
        <v>12362</v>
      </c>
      <c r="B20" s="7" t="s">
        <v>145</v>
      </c>
      <c r="C20" s="8"/>
      <c r="D20" s="8"/>
      <c r="E20" s="9"/>
      <c r="F20" s="10">
        <v>4519520.6399999997</v>
      </c>
      <c r="G20" s="30"/>
      <c r="H20" s="10"/>
      <c r="I20" s="30"/>
      <c r="J20" s="30"/>
    </row>
    <row r="21" spans="1:10" x14ac:dyDescent="0.3">
      <c r="A21" s="32">
        <v>12363</v>
      </c>
      <c r="B21" s="7" t="s">
        <v>88</v>
      </c>
      <c r="C21" s="8"/>
      <c r="D21" s="8"/>
      <c r="E21" s="9"/>
      <c r="F21" s="10"/>
      <c r="G21" s="30"/>
      <c r="H21" s="10"/>
      <c r="I21" s="30"/>
      <c r="J21" s="30"/>
    </row>
    <row r="22" spans="1:10" x14ac:dyDescent="0.3">
      <c r="A22" s="32"/>
      <c r="B22" s="7" t="s">
        <v>87</v>
      </c>
      <c r="C22" s="8"/>
      <c r="D22" s="8"/>
      <c r="E22" s="9"/>
      <c r="F22" s="10">
        <v>3178072.96</v>
      </c>
      <c r="G22" s="30"/>
      <c r="H22" s="10"/>
      <c r="I22" s="30"/>
      <c r="J22" s="30"/>
    </row>
    <row r="23" spans="1:10" x14ac:dyDescent="0.3">
      <c r="A23" s="32">
        <v>12367</v>
      </c>
      <c r="B23" s="7" t="s">
        <v>146</v>
      </c>
      <c r="C23" s="8"/>
      <c r="D23" s="8"/>
      <c r="E23" s="9"/>
      <c r="F23" s="10">
        <v>19980</v>
      </c>
      <c r="G23" s="30"/>
      <c r="H23" s="10"/>
      <c r="I23" s="30"/>
      <c r="J23" s="30"/>
    </row>
    <row r="24" spans="1:10" ht="15" thickBot="1" x14ac:dyDescent="0.35">
      <c r="A24" s="6"/>
      <c r="B24" s="102" t="s">
        <v>104</v>
      </c>
      <c r="C24" s="103"/>
      <c r="D24" s="103"/>
      <c r="E24" s="104"/>
      <c r="F24" s="37">
        <f>SUM(F13:F23)</f>
        <v>21780943.890000001</v>
      </c>
      <c r="G24" s="37">
        <f>SUM(G13:G23)</f>
        <v>0</v>
      </c>
      <c r="H24" s="37">
        <f>SUM(H13:H23)</f>
        <v>0</v>
      </c>
      <c r="I24" s="46"/>
      <c r="J24" s="46"/>
    </row>
    <row r="25" spans="1:10" ht="15" thickTop="1" x14ac:dyDescent="0.3">
      <c r="A25" s="6"/>
      <c r="B25" s="7"/>
      <c r="C25" s="8"/>
      <c r="D25" s="8"/>
      <c r="E25" s="9"/>
      <c r="F25" s="10"/>
      <c r="G25" s="30"/>
      <c r="H25" s="10"/>
      <c r="I25" s="30"/>
      <c r="J25" s="30"/>
    </row>
    <row r="26" spans="1:10" x14ac:dyDescent="0.3">
      <c r="A26" s="6"/>
      <c r="B26" s="7"/>
      <c r="C26" s="8"/>
      <c r="D26" s="8"/>
      <c r="E26" s="9"/>
      <c r="F26" s="10"/>
      <c r="G26" s="30"/>
      <c r="H26" s="10"/>
      <c r="I26" s="30"/>
      <c r="J26" s="30"/>
    </row>
    <row r="27" spans="1:10" x14ac:dyDescent="0.3">
      <c r="A27" s="6"/>
      <c r="B27" s="33" t="s">
        <v>37</v>
      </c>
      <c r="C27" s="8"/>
      <c r="D27" s="8"/>
      <c r="E27" s="9"/>
      <c r="F27" s="10"/>
      <c r="G27" s="30"/>
      <c r="H27" s="10"/>
      <c r="I27" s="30"/>
      <c r="J27" s="30"/>
    </row>
    <row r="28" spans="1:10" x14ac:dyDescent="0.3">
      <c r="A28" s="32">
        <v>12411</v>
      </c>
      <c r="B28" s="7" t="s">
        <v>40</v>
      </c>
      <c r="C28" s="8"/>
      <c r="D28" s="8"/>
      <c r="E28" s="9"/>
      <c r="F28" s="10">
        <v>281372.15999999997</v>
      </c>
      <c r="G28" s="30"/>
      <c r="H28" s="10"/>
      <c r="I28" s="30"/>
      <c r="J28" s="30"/>
    </row>
    <row r="29" spans="1:10" x14ac:dyDescent="0.3">
      <c r="A29" s="32">
        <v>12413</v>
      </c>
      <c r="B29" s="7" t="s">
        <v>41</v>
      </c>
      <c r="C29" s="8"/>
      <c r="D29" s="8"/>
      <c r="E29" s="9"/>
      <c r="F29" s="10">
        <v>321337.07</v>
      </c>
      <c r="G29" s="30"/>
      <c r="H29" s="10"/>
      <c r="I29" s="30"/>
      <c r="J29" s="30"/>
    </row>
    <row r="30" spans="1:10" x14ac:dyDescent="0.3">
      <c r="A30" s="32">
        <v>12419</v>
      </c>
      <c r="B30" s="7" t="s">
        <v>42</v>
      </c>
      <c r="C30" s="8"/>
      <c r="D30" s="8"/>
      <c r="E30" s="9"/>
      <c r="F30" s="10">
        <v>358086.9</v>
      </c>
      <c r="G30" s="30"/>
      <c r="H30" s="10"/>
      <c r="I30" s="30"/>
      <c r="J30" s="30"/>
    </row>
    <row r="31" spans="1:10" x14ac:dyDescent="0.3">
      <c r="A31" s="32">
        <v>12421</v>
      </c>
      <c r="B31" s="7" t="s">
        <v>92</v>
      </c>
      <c r="C31" s="8"/>
      <c r="D31" s="8"/>
      <c r="E31" s="9"/>
      <c r="F31" s="10">
        <v>8115.36</v>
      </c>
      <c r="G31" s="30"/>
      <c r="H31" s="10"/>
      <c r="I31" s="30"/>
      <c r="J31" s="30"/>
    </row>
    <row r="32" spans="1:10" x14ac:dyDescent="0.3">
      <c r="A32" s="32">
        <v>12423</v>
      </c>
      <c r="B32" s="7" t="s">
        <v>90</v>
      </c>
      <c r="C32" s="8"/>
      <c r="D32" s="8"/>
      <c r="E32" s="9"/>
      <c r="F32" s="10">
        <v>6401.89</v>
      </c>
      <c r="G32" s="30"/>
      <c r="H32" s="10"/>
      <c r="I32" s="30"/>
      <c r="J32" s="30"/>
    </row>
    <row r="33" spans="1:10" x14ac:dyDescent="0.3">
      <c r="A33" s="32">
        <v>12429</v>
      </c>
      <c r="B33" s="7" t="s">
        <v>91</v>
      </c>
      <c r="C33" s="8"/>
      <c r="D33" s="8"/>
      <c r="E33" s="9"/>
      <c r="F33" s="10">
        <v>60127.13</v>
      </c>
      <c r="G33" s="30"/>
      <c r="H33" s="10"/>
      <c r="I33" s="30"/>
      <c r="J33" s="30"/>
    </row>
    <row r="34" spans="1:10" x14ac:dyDescent="0.3">
      <c r="A34" s="32">
        <v>12441</v>
      </c>
      <c r="B34" s="7" t="s">
        <v>43</v>
      </c>
      <c r="C34" s="8"/>
      <c r="D34" s="8"/>
      <c r="E34" s="9"/>
      <c r="F34" s="10">
        <v>2270084.39</v>
      </c>
      <c r="G34" s="30"/>
      <c r="H34" s="10"/>
      <c r="I34" s="30"/>
      <c r="J34" s="30"/>
    </row>
    <row r="35" spans="1:10" x14ac:dyDescent="0.3">
      <c r="A35" s="32">
        <v>12451</v>
      </c>
      <c r="B35" s="7" t="s">
        <v>93</v>
      </c>
      <c r="C35" s="8"/>
      <c r="D35" s="8"/>
      <c r="E35" s="9"/>
      <c r="F35" s="10">
        <v>26198.95</v>
      </c>
      <c r="G35" s="30"/>
      <c r="H35" s="10"/>
      <c r="I35" s="30"/>
      <c r="J35" s="30"/>
    </row>
    <row r="36" spans="1:10" x14ac:dyDescent="0.3">
      <c r="A36" s="32">
        <v>12461</v>
      </c>
      <c r="B36" s="7" t="s">
        <v>102</v>
      </c>
      <c r="C36" s="8"/>
      <c r="D36" s="8"/>
      <c r="E36" s="9"/>
      <c r="F36" s="10">
        <v>16526.45</v>
      </c>
      <c r="G36" s="30"/>
      <c r="H36" s="10"/>
      <c r="I36" s="30"/>
      <c r="J36" s="30"/>
    </row>
    <row r="37" spans="1:10" x14ac:dyDescent="0.3">
      <c r="A37" s="32">
        <v>12463</v>
      </c>
      <c r="B37" s="7" t="s">
        <v>44</v>
      </c>
      <c r="C37" s="8"/>
      <c r="D37" s="8"/>
      <c r="E37" s="9"/>
      <c r="F37" s="10">
        <v>577149.73</v>
      </c>
      <c r="G37" s="30"/>
      <c r="H37" s="10"/>
      <c r="I37" s="30"/>
      <c r="J37" s="30"/>
    </row>
    <row r="38" spans="1:10" x14ac:dyDescent="0.3">
      <c r="A38" s="32">
        <v>12464</v>
      </c>
      <c r="B38" s="7" t="s">
        <v>147</v>
      </c>
      <c r="C38" s="8"/>
      <c r="D38" s="8"/>
      <c r="E38" s="9"/>
      <c r="F38" s="10">
        <v>67047.600000000006</v>
      </c>
      <c r="G38" s="30"/>
      <c r="H38" s="10"/>
      <c r="I38" s="30"/>
      <c r="J38" s="30"/>
    </row>
    <row r="39" spans="1:10" x14ac:dyDescent="0.3">
      <c r="A39" s="32">
        <v>12465</v>
      </c>
      <c r="B39" s="7" t="s">
        <v>45</v>
      </c>
      <c r="C39" s="8"/>
      <c r="D39" s="8"/>
      <c r="E39" s="9"/>
      <c r="F39" s="10">
        <v>104919.52</v>
      </c>
      <c r="G39" s="30"/>
      <c r="H39" s="10"/>
      <c r="I39" s="30"/>
      <c r="J39" s="30"/>
    </row>
    <row r="40" spans="1:10" x14ac:dyDescent="0.3">
      <c r="A40" s="32">
        <v>12466</v>
      </c>
      <c r="B40" s="7" t="s">
        <v>46</v>
      </c>
      <c r="C40" s="8"/>
      <c r="D40" s="8"/>
      <c r="E40" s="9"/>
      <c r="F40" s="10"/>
      <c r="G40" s="30"/>
      <c r="H40" s="10"/>
      <c r="I40" s="30"/>
      <c r="J40" s="30"/>
    </row>
    <row r="41" spans="1:10" x14ac:dyDescent="0.3">
      <c r="A41" s="32"/>
      <c r="B41" s="7" t="s">
        <v>47</v>
      </c>
      <c r="C41" s="8"/>
      <c r="D41" s="8"/>
      <c r="E41" s="9"/>
      <c r="F41" s="10">
        <v>64610.12</v>
      </c>
      <c r="G41" s="30"/>
      <c r="H41" s="10"/>
      <c r="I41" s="30"/>
      <c r="J41" s="30"/>
    </row>
    <row r="42" spans="1:10" x14ac:dyDescent="0.3">
      <c r="A42" s="32">
        <v>12467</v>
      </c>
      <c r="B42" s="7" t="s">
        <v>48</v>
      </c>
      <c r="C42" s="8"/>
      <c r="D42" s="8"/>
      <c r="E42" s="9"/>
      <c r="F42" s="10">
        <v>78654.81</v>
      </c>
      <c r="G42" s="30"/>
      <c r="H42" s="10"/>
      <c r="I42" s="30"/>
      <c r="J42" s="30"/>
    </row>
    <row r="43" spans="1:10" x14ac:dyDescent="0.3">
      <c r="A43" s="32">
        <v>12471</v>
      </c>
      <c r="B43" s="7" t="s">
        <v>49</v>
      </c>
      <c r="C43" s="8"/>
      <c r="D43" s="8"/>
      <c r="E43" s="9"/>
      <c r="F43" s="10">
        <v>4000</v>
      </c>
      <c r="G43" s="30"/>
      <c r="H43" s="10"/>
      <c r="I43" s="30"/>
      <c r="J43" s="30"/>
    </row>
    <row r="44" spans="1:10" ht="15" thickBot="1" x14ac:dyDescent="0.35">
      <c r="A44" s="6"/>
      <c r="B44" s="102" t="s">
        <v>104</v>
      </c>
      <c r="C44" s="103"/>
      <c r="D44" s="103"/>
      <c r="E44" s="104"/>
      <c r="F44" s="37">
        <f>SUM(F28:F43)</f>
        <v>4244632.080000001</v>
      </c>
      <c r="G44" s="37">
        <f>SUM(G28:G42)</f>
        <v>0</v>
      </c>
      <c r="H44" s="37">
        <f>SUM(H28:H42)</f>
        <v>0</v>
      </c>
      <c r="I44" s="46"/>
      <c r="J44" s="46"/>
    </row>
    <row r="45" spans="1:10" ht="15" thickTop="1" x14ac:dyDescent="0.3">
      <c r="A45" s="6"/>
      <c r="B45" s="7"/>
      <c r="C45" s="8"/>
      <c r="D45" s="8"/>
      <c r="E45" s="9"/>
      <c r="F45" s="10"/>
      <c r="G45" s="30"/>
      <c r="H45" s="10"/>
      <c r="I45" s="30"/>
      <c r="J45" s="30"/>
    </row>
    <row r="46" spans="1:10" x14ac:dyDescent="0.3">
      <c r="A46" s="6"/>
      <c r="B46" s="7"/>
      <c r="C46" s="8"/>
      <c r="D46" s="8"/>
      <c r="E46" s="9"/>
      <c r="F46" s="31"/>
      <c r="G46" s="6"/>
      <c r="H46" s="21"/>
      <c r="I46" s="22"/>
      <c r="J46" s="22"/>
    </row>
    <row r="47" spans="1:10" ht="15" thickBot="1" x14ac:dyDescent="0.35">
      <c r="A47" s="11"/>
      <c r="B47" s="12"/>
      <c r="C47" s="13"/>
      <c r="D47" s="13"/>
      <c r="E47" s="14"/>
      <c r="F47" s="11"/>
      <c r="G47" s="11"/>
      <c r="H47" s="24"/>
      <c r="I47" s="25"/>
      <c r="J47" s="25"/>
    </row>
    <row r="50" spans="1:6" x14ac:dyDescent="0.3">
      <c r="A50" s="43" t="s">
        <v>50</v>
      </c>
    </row>
    <row r="51" spans="1:6" x14ac:dyDescent="0.3">
      <c r="A51" t="s">
        <v>51</v>
      </c>
    </row>
    <row r="52" spans="1:6" x14ac:dyDescent="0.3">
      <c r="A52" t="s">
        <v>89</v>
      </c>
    </row>
    <row r="53" spans="1:6" x14ac:dyDescent="0.3">
      <c r="A53" t="s">
        <v>70</v>
      </c>
    </row>
    <row r="54" spans="1:6" x14ac:dyDescent="0.3">
      <c r="A54" t="s">
        <v>71</v>
      </c>
    </row>
    <row r="56" spans="1:6" x14ac:dyDescent="0.3">
      <c r="F56" s="10"/>
    </row>
    <row r="57" spans="1:6" x14ac:dyDescent="0.3">
      <c r="F57" s="10"/>
    </row>
    <row r="58" spans="1:6" x14ac:dyDescent="0.3">
      <c r="F58" s="10"/>
    </row>
    <row r="59" spans="1:6" x14ac:dyDescent="0.3">
      <c r="F59" s="10"/>
    </row>
  </sheetData>
  <mergeCells count="6">
    <mergeCell ref="B44:E44"/>
    <mergeCell ref="A3:J3"/>
    <mergeCell ref="A4:J4"/>
    <mergeCell ref="A5:J5"/>
    <mergeCell ref="B9:E9"/>
    <mergeCell ref="B24:E24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9"/>
  <sheetViews>
    <sheetView workbookViewId="0">
      <selection activeCell="A40" sqref="A1:H40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8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</row>
    <row r="4" spans="1:8" ht="18" x14ac:dyDescent="0.35">
      <c r="A4" s="109" t="s">
        <v>74</v>
      </c>
      <c r="B4" s="109"/>
      <c r="C4" s="109"/>
      <c r="D4" s="109"/>
      <c r="E4" s="109"/>
      <c r="F4" s="109"/>
      <c r="G4" s="109"/>
      <c r="H4" s="109"/>
    </row>
    <row r="5" spans="1:8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</row>
    <row r="6" spans="1:8" x14ac:dyDescent="0.3">
      <c r="A6" s="27"/>
      <c r="B6" s="27"/>
      <c r="C6" s="27"/>
      <c r="D6" s="27"/>
      <c r="E6" s="27"/>
      <c r="F6" s="27"/>
      <c r="G6" s="27"/>
    </row>
    <row r="7" spans="1:8" x14ac:dyDescent="0.3">
      <c r="A7" s="27"/>
      <c r="B7" s="27"/>
      <c r="C7" s="27"/>
      <c r="D7" s="27"/>
      <c r="E7" s="27"/>
      <c r="F7" s="27"/>
      <c r="G7" s="27"/>
    </row>
    <row r="8" spans="1:8" x14ac:dyDescent="0.3">
      <c r="A8" s="27"/>
      <c r="B8" s="27"/>
      <c r="C8" s="27"/>
      <c r="D8" s="27"/>
      <c r="E8" s="27"/>
      <c r="F8" s="27"/>
      <c r="G8" s="27"/>
    </row>
    <row r="9" spans="1:8" x14ac:dyDescent="0.3">
      <c r="A9" s="27"/>
      <c r="B9" s="27"/>
      <c r="C9" s="27"/>
      <c r="D9" s="27"/>
      <c r="E9" s="27"/>
      <c r="F9" s="27"/>
      <c r="G9" s="27"/>
    </row>
    <row r="10" spans="1:8" x14ac:dyDescent="0.3">
      <c r="A10" s="53" t="s">
        <v>151</v>
      </c>
      <c r="B10" s="27"/>
      <c r="C10" s="27"/>
      <c r="D10" s="27"/>
      <c r="E10" s="27"/>
      <c r="F10" s="27"/>
      <c r="G10" s="27"/>
    </row>
    <row r="11" spans="1:8" x14ac:dyDescent="0.3">
      <c r="A11" s="53" t="s">
        <v>73</v>
      </c>
      <c r="B11" s="27"/>
      <c r="C11" s="27"/>
      <c r="D11" s="27"/>
      <c r="E11" s="27"/>
      <c r="F11" s="27"/>
      <c r="G11" s="27"/>
    </row>
    <row r="12" spans="1:8" x14ac:dyDescent="0.3">
      <c r="A12" s="27"/>
      <c r="B12" s="27"/>
      <c r="C12" s="27"/>
      <c r="D12" s="27"/>
      <c r="E12" s="27"/>
      <c r="F12" s="27"/>
      <c r="G12" s="27"/>
    </row>
    <row r="13" spans="1:8" x14ac:dyDescent="0.3">
      <c r="A13" s="27"/>
      <c r="B13" s="27"/>
      <c r="C13" s="27"/>
      <c r="D13" s="27"/>
      <c r="E13" s="27"/>
      <c r="F13" s="27"/>
      <c r="G13" s="27"/>
    </row>
    <row r="17" spans="1:8" ht="23.4" x14ac:dyDescent="0.45">
      <c r="A17" s="108" t="s">
        <v>106</v>
      </c>
      <c r="B17" s="108"/>
      <c r="C17" s="108"/>
      <c r="D17" s="108"/>
      <c r="E17" s="108"/>
      <c r="F17" s="108"/>
      <c r="G17" s="108"/>
      <c r="H17" s="108"/>
    </row>
    <row r="18" spans="1:8" ht="18" x14ac:dyDescent="0.35">
      <c r="A18" s="109" t="s">
        <v>98</v>
      </c>
      <c r="B18" s="109"/>
      <c r="C18" s="109"/>
      <c r="D18" s="109"/>
      <c r="E18" s="109"/>
      <c r="F18" s="109"/>
      <c r="G18" s="109"/>
      <c r="H18" s="109"/>
    </row>
    <row r="19" spans="1:8" ht="18" x14ac:dyDescent="0.35">
      <c r="A19" s="109" t="s">
        <v>103</v>
      </c>
      <c r="B19" s="109"/>
      <c r="C19" s="109"/>
      <c r="D19" s="109"/>
      <c r="E19" s="109"/>
      <c r="F19" s="109"/>
      <c r="G19" s="109"/>
      <c r="H19" s="109"/>
    </row>
    <row r="20" spans="1:8" x14ac:dyDescent="0.3">
      <c r="A20" s="27"/>
      <c r="B20" s="27"/>
      <c r="C20" s="27"/>
      <c r="D20" s="27"/>
      <c r="E20" s="27"/>
      <c r="F20" s="27"/>
      <c r="G20" s="27"/>
    </row>
    <row r="21" spans="1:8" x14ac:dyDescent="0.3">
      <c r="A21" s="27"/>
      <c r="B21" s="27"/>
      <c r="C21" s="27"/>
      <c r="D21" s="27"/>
      <c r="E21" s="27"/>
      <c r="F21" s="27"/>
      <c r="G21" s="27"/>
    </row>
    <row r="22" spans="1:8" x14ac:dyDescent="0.3">
      <c r="A22" s="27"/>
      <c r="B22" s="27"/>
      <c r="C22" s="27"/>
      <c r="D22" s="27"/>
      <c r="E22" s="27"/>
      <c r="F22" s="27"/>
      <c r="G22" s="27"/>
    </row>
    <row r="23" spans="1:8" x14ac:dyDescent="0.3">
      <c r="A23" s="27"/>
      <c r="B23" s="27"/>
      <c r="C23" s="27"/>
      <c r="D23" s="27"/>
      <c r="E23" s="27"/>
      <c r="F23" s="27"/>
      <c r="G23" s="27"/>
    </row>
    <row r="24" spans="1:8" x14ac:dyDescent="0.3">
      <c r="A24" s="53" t="s">
        <v>151</v>
      </c>
      <c r="B24" s="27"/>
      <c r="C24" s="27"/>
      <c r="D24" s="27"/>
      <c r="E24" s="27"/>
      <c r="F24" s="27"/>
      <c r="G24" s="27"/>
    </row>
    <row r="25" spans="1:8" x14ac:dyDescent="0.3">
      <c r="A25" s="53" t="s">
        <v>73</v>
      </c>
      <c r="B25" s="27"/>
      <c r="C25" s="27"/>
      <c r="D25" s="27"/>
      <c r="E25" s="27"/>
      <c r="F25" s="27"/>
      <c r="G25" s="27"/>
    </row>
    <row r="31" spans="1:8" ht="23.4" x14ac:dyDescent="0.45">
      <c r="A31" s="108" t="s">
        <v>106</v>
      </c>
      <c r="B31" s="108"/>
      <c r="C31" s="108"/>
      <c r="D31" s="108"/>
      <c r="E31" s="108"/>
      <c r="F31" s="108"/>
      <c r="G31" s="108"/>
      <c r="H31" s="108"/>
    </row>
    <row r="32" spans="1:8" ht="18" x14ac:dyDescent="0.35">
      <c r="A32" s="109" t="s">
        <v>75</v>
      </c>
      <c r="B32" s="109"/>
      <c r="C32" s="109"/>
      <c r="D32" s="109"/>
      <c r="E32" s="109"/>
      <c r="F32" s="109"/>
      <c r="G32" s="109"/>
      <c r="H32" s="109"/>
    </row>
    <row r="33" spans="1:8" ht="18" x14ac:dyDescent="0.35">
      <c r="A33" s="109" t="s">
        <v>103</v>
      </c>
      <c r="B33" s="109"/>
      <c r="C33" s="109"/>
      <c r="D33" s="109"/>
      <c r="E33" s="109"/>
      <c r="F33" s="109"/>
      <c r="G33" s="109"/>
      <c r="H33" s="109"/>
    </row>
    <row r="34" spans="1:8" x14ac:dyDescent="0.3">
      <c r="A34" s="27"/>
      <c r="B34" s="27"/>
      <c r="C34" s="27"/>
      <c r="D34" s="27"/>
      <c r="E34" s="27"/>
      <c r="F34" s="27"/>
      <c r="G34" s="27"/>
    </row>
    <row r="35" spans="1:8" x14ac:dyDescent="0.3">
      <c r="A35" s="27"/>
      <c r="B35" s="27"/>
      <c r="C35" s="27"/>
      <c r="D35" s="27"/>
      <c r="E35" s="27"/>
      <c r="F35" s="27"/>
      <c r="G35" s="27"/>
    </row>
    <row r="36" spans="1:8" x14ac:dyDescent="0.3">
      <c r="A36" s="27"/>
      <c r="B36" s="27"/>
      <c r="C36" s="27"/>
      <c r="D36" s="27"/>
      <c r="E36" s="27"/>
      <c r="F36" s="27"/>
      <c r="G36" s="27"/>
    </row>
    <row r="37" spans="1:8" x14ac:dyDescent="0.3">
      <c r="A37" s="27"/>
      <c r="B37" s="27"/>
      <c r="C37" s="27"/>
      <c r="D37" s="27"/>
      <c r="E37" s="27"/>
      <c r="F37" s="27"/>
      <c r="G37" s="27"/>
    </row>
    <row r="38" spans="1:8" x14ac:dyDescent="0.3">
      <c r="A38" s="53" t="s">
        <v>151</v>
      </c>
      <c r="B38" s="27"/>
      <c r="C38" s="27"/>
      <c r="D38" s="27"/>
      <c r="E38" s="27"/>
      <c r="F38" s="27"/>
      <c r="G38" s="27"/>
    </row>
    <row r="39" spans="1:8" x14ac:dyDescent="0.3">
      <c r="A39" s="53" t="s">
        <v>73</v>
      </c>
      <c r="B39" s="27"/>
      <c r="C39" s="27"/>
      <c r="D39" s="27"/>
      <c r="E39" s="27"/>
      <c r="F39" s="27"/>
      <c r="G39" s="27"/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7"/>
  <sheetViews>
    <sheetView workbookViewId="0">
      <selection activeCell="A23" sqref="A1:J23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10" width="14.44140625" customWidth="1"/>
    <col min="11" max="11" width="11.6640625" bestFit="1" customWidth="1"/>
  </cols>
  <sheetData>
    <row r="3" spans="1:13" ht="23.4" x14ac:dyDescent="0.45">
      <c r="A3" s="108" t="s">
        <v>106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3" ht="18" x14ac:dyDescent="0.35">
      <c r="A4" s="109" t="s">
        <v>53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3" ht="18" x14ac:dyDescent="0.35">
      <c r="A5" s="109" t="s">
        <v>103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3" ht="18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3" ht="18" x14ac:dyDescent="0.35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3" ht="15" thickBot="1" x14ac:dyDescent="0.3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3" ht="15" thickBot="1" x14ac:dyDescent="0.35">
      <c r="A9" s="110" t="s">
        <v>1</v>
      </c>
      <c r="B9" s="112" t="s">
        <v>59</v>
      </c>
      <c r="C9" s="113"/>
      <c r="D9" s="113"/>
      <c r="E9" s="114"/>
      <c r="F9" s="110" t="s">
        <v>28</v>
      </c>
      <c r="G9" s="105" t="s">
        <v>27</v>
      </c>
      <c r="H9" s="106"/>
      <c r="I9" s="106"/>
      <c r="J9" s="107"/>
    </row>
    <row r="10" spans="1:13" ht="26.25" customHeight="1" thickBot="1" x14ac:dyDescent="0.35">
      <c r="A10" s="111"/>
      <c r="B10" s="115"/>
      <c r="C10" s="116"/>
      <c r="D10" s="116"/>
      <c r="E10" s="117"/>
      <c r="F10" s="111"/>
      <c r="G10" s="34" t="s">
        <v>23</v>
      </c>
      <c r="H10" s="35" t="s">
        <v>24</v>
      </c>
      <c r="I10" s="34" t="s">
        <v>25</v>
      </c>
      <c r="J10" s="35" t="s">
        <v>26</v>
      </c>
    </row>
    <row r="11" spans="1:13" x14ac:dyDescent="0.3">
      <c r="A11" s="6"/>
      <c r="B11" s="7"/>
      <c r="C11" s="8"/>
      <c r="D11" s="8"/>
      <c r="E11" s="9"/>
      <c r="F11" s="10"/>
      <c r="G11" s="29"/>
      <c r="H11" s="10"/>
      <c r="I11" s="29"/>
      <c r="J11" s="29"/>
    </row>
    <row r="12" spans="1:13" x14ac:dyDescent="0.3">
      <c r="A12" s="6"/>
      <c r="B12" s="33" t="s">
        <v>54</v>
      </c>
      <c r="C12" s="8"/>
      <c r="D12" s="8"/>
      <c r="E12" s="9"/>
      <c r="F12" s="10"/>
      <c r="G12" s="30"/>
      <c r="H12" s="10"/>
      <c r="I12" s="30"/>
      <c r="J12" s="30"/>
    </row>
    <row r="13" spans="1:13" x14ac:dyDescent="0.3">
      <c r="A13" s="32">
        <v>2110</v>
      </c>
      <c r="B13" s="7" t="s">
        <v>55</v>
      </c>
      <c r="C13" s="8"/>
      <c r="D13" s="8"/>
      <c r="E13" s="9"/>
      <c r="F13" s="36">
        <v>33841</v>
      </c>
      <c r="G13" s="30"/>
      <c r="H13" s="10"/>
      <c r="I13" s="41"/>
      <c r="J13" s="41">
        <f>+F13</f>
        <v>33841</v>
      </c>
      <c r="K13" s="1"/>
    </row>
    <row r="14" spans="1:13" x14ac:dyDescent="0.3">
      <c r="A14" s="32">
        <v>2111</v>
      </c>
      <c r="B14" s="7" t="s">
        <v>55</v>
      </c>
      <c r="C14" s="8"/>
      <c r="D14" s="8"/>
      <c r="E14" s="9"/>
      <c r="F14" s="36">
        <v>-3471.5</v>
      </c>
      <c r="G14" s="41"/>
      <c r="H14" s="36"/>
      <c r="I14" s="41"/>
      <c r="J14" s="41">
        <f>+F14</f>
        <v>-3471.5</v>
      </c>
      <c r="K14" s="1"/>
    </row>
    <row r="15" spans="1:13" x14ac:dyDescent="0.3">
      <c r="A15" s="32">
        <v>2112</v>
      </c>
      <c r="B15" s="7" t="s">
        <v>56</v>
      </c>
      <c r="C15" s="8"/>
      <c r="D15" s="8"/>
      <c r="E15" s="9"/>
      <c r="F15" s="36">
        <v>-118302.38</v>
      </c>
      <c r="G15" s="41">
        <f>14462.48+101989.47</f>
        <v>116451.95</v>
      </c>
      <c r="H15" s="36">
        <v>4640</v>
      </c>
      <c r="I15" s="41">
        <v>5280</v>
      </c>
      <c r="J15" s="41">
        <f>1088+3480-249242.33</f>
        <v>-244674.33</v>
      </c>
      <c r="K15" s="1"/>
      <c r="L15" s="1"/>
      <c r="M15" s="1"/>
    </row>
    <row r="16" spans="1:13" x14ac:dyDescent="0.3">
      <c r="A16" s="32">
        <v>2115</v>
      </c>
      <c r="B16" s="7" t="s">
        <v>57</v>
      </c>
      <c r="C16" s="8"/>
      <c r="D16" s="8"/>
      <c r="E16" s="9"/>
      <c r="F16" s="36">
        <v>8000</v>
      </c>
      <c r="G16" s="41">
        <v>2000</v>
      </c>
      <c r="H16" s="36">
        <v>6000</v>
      </c>
      <c r="I16" s="41"/>
      <c r="J16" s="41"/>
      <c r="K16" s="1"/>
    </row>
    <row r="17" spans="1:12" x14ac:dyDescent="0.3">
      <c r="A17" s="32">
        <v>2117</v>
      </c>
      <c r="B17" s="7" t="s">
        <v>94</v>
      </c>
      <c r="C17" s="8"/>
      <c r="D17" s="8"/>
      <c r="E17" s="9"/>
      <c r="F17" s="36">
        <v>382456</v>
      </c>
      <c r="G17" s="41">
        <f>5586+1366</f>
        <v>6952</v>
      </c>
      <c r="H17" s="36"/>
      <c r="I17" s="41"/>
      <c r="J17" s="41">
        <f>+F17-G17</f>
        <v>375504</v>
      </c>
      <c r="K17" s="1"/>
      <c r="L17" t="s">
        <v>97</v>
      </c>
    </row>
    <row r="18" spans="1:12" x14ac:dyDescent="0.3">
      <c r="A18" s="32">
        <v>2119</v>
      </c>
      <c r="B18" s="7" t="s">
        <v>58</v>
      </c>
      <c r="C18" s="8"/>
      <c r="D18" s="8"/>
      <c r="E18" s="9"/>
      <c r="F18" s="36">
        <v>72946.17</v>
      </c>
      <c r="G18" s="41">
        <v>60000</v>
      </c>
      <c r="H18" s="36">
        <v>12946.17</v>
      </c>
      <c r="I18" s="41"/>
      <c r="J18" s="41"/>
      <c r="K18" s="1" t="s">
        <v>97</v>
      </c>
      <c r="L18" s="1" t="s">
        <v>97</v>
      </c>
    </row>
    <row r="19" spans="1:12" ht="15" thickBot="1" x14ac:dyDescent="0.35">
      <c r="A19" s="6"/>
      <c r="B19" s="102" t="s">
        <v>104</v>
      </c>
      <c r="C19" s="103"/>
      <c r="D19" s="103"/>
      <c r="E19" s="104"/>
      <c r="F19" s="42">
        <f>SUM(F13:F18)</f>
        <v>375469.29</v>
      </c>
      <c r="G19" s="42">
        <f>SUM(G13:G18)</f>
        <v>185403.95</v>
      </c>
      <c r="H19" s="42">
        <f t="shared" ref="H19:J19" si="0">SUM(H13:H18)</f>
        <v>23586.17</v>
      </c>
      <c r="I19" s="42">
        <f t="shared" si="0"/>
        <v>5280</v>
      </c>
      <c r="J19" s="42">
        <f t="shared" si="0"/>
        <v>161199.17000000001</v>
      </c>
      <c r="K19" s="1"/>
    </row>
    <row r="20" spans="1:12" ht="15" thickTop="1" x14ac:dyDescent="0.3">
      <c r="A20" s="6"/>
      <c r="B20" s="7"/>
      <c r="C20" s="8"/>
      <c r="D20" s="8"/>
      <c r="E20" s="9"/>
      <c r="F20" s="36"/>
      <c r="G20" s="41"/>
      <c r="H20" s="36"/>
      <c r="I20" s="41"/>
      <c r="J20" s="41"/>
      <c r="K20" s="1"/>
    </row>
    <row r="21" spans="1:12" x14ac:dyDescent="0.3">
      <c r="A21" s="6"/>
      <c r="B21" s="7"/>
      <c r="C21" s="8"/>
      <c r="D21" s="8"/>
      <c r="E21" s="9"/>
      <c r="F21" s="36"/>
      <c r="G21" s="41"/>
      <c r="H21" s="36"/>
      <c r="I21" s="41"/>
      <c r="J21" s="41"/>
      <c r="K21" s="1"/>
    </row>
    <row r="22" spans="1:12" ht="15" thickBot="1" x14ac:dyDescent="0.35">
      <c r="A22" s="11"/>
      <c r="B22" s="12"/>
      <c r="C22" s="13"/>
      <c r="D22" s="13"/>
      <c r="E22" s="14"/>
      <c r="F22" s="11"/>
      <c r="G22" s="11"/>
      <c r="H22" s="24"/>
      <c r="I22" s="25"/>
      <c r="J22" s="25"/>
    </row>
    <row r="25" spans="1:12" x14ac:dyDescent="0.3">
      <c r="F25" s="36"/>
    </row>
    <row r="26" spans="1:12" x14ac:dyDescent="0.3">
      <c r="F26" s="1"/>
    </row>
    <row r="27" spans="1:12" x14ac:dyDescent="0.3">
      <c r="F27" s="1"/>
    </row>
  </sheetData>
  <mergeCells count="8">
    <mergeCell ref="B19:E19"/>
    <mergeCell ref="A3:J3"/>
    <mergeCell ref="A4:J4"/>
    <mergeCell ref="A5:J5"/>
    <mergeCell ref="A9:A10"/>
    <mergeCell ref="B9:E10"/>
    <mergeCell ref="F9:F10"/>
    <mergeCell ref="G9:J9"/>
  </mergeCells>
  <pageMargins left="0.7" right="0.7" top="0.75" bottom="0.75" header="0.3" footer="0.3"/>
  <pageSetup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60"/>
  <sheetViews>
    <sheetView tabSelected="1" workbookViewId="0">
      <selection activeCell="A47" sqref="A47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4.109375" customWidth="1"/>
    <col min="4" max="4" width="13.33203125" customWidth="1"/>
    <col min="5" max="5" width="29.88671875" customWidth="1"/>
    <col min="6" max="6" width="18.5546875" customWidth="1"/>
  </cols>
  <sheetData>
    <row r="3" spans="1:6" ht="23.4" x14ac:dyDescent="0.45">
      <c r="A3" s="108" t="s">
        <v>106</v>
      </c>
      <c r="B3" s="108"/>
      <c r="C3" s="108"/>
      <c r="D3" s="108"/>
      <c r="E3" s="108"/>
      <c r="F3" s="108"/>
    </row>
    <row r="4" spans="1:6" ht="18" x14ac:dyDescent="0.35">
      <c r="A4" s="109" t="s">
        <v>83</v>
      </c>
      <c r="B4" s="109"/>
      <c r="C4" s="109"/>
      <c r="D4" s="109"/>
      <c r="E4" s="109"/>
      <c r="F4" s="109"/>
    </row>
    <row r="5" spans="1:6" ht="18" x14ac:dyDescent="0.35">
      <c r="A5" s="109" t="s">
        <v>84</v>
      </c>
      <c r="B5" s="109"/>
      <c r="C5" s="109"/>
      <c r="D5" s="109"/>
      <c r="E5" s="109"/>
      <c r="F5" s="109"/>
    </row>
    <row r="6" spans="1:6" ht="18" x14ac:dyDescent="0.35">
      <c r="A6" s="109" t="s">
        <v>103</v>
      </c>
      <c r="B6" s="109"/>
      <c r="C6" s="109"/>
      <c r="D6" s="109"/>
      <c r="E6" s="109"/>
      <c r="F6" s="109"/>
    </row>
    <row r="7" spans="1:6" x14ac:dyDescent="0.3">
      <c r="A7" s="27"/>
      <c r="B7" s="27"/>
      <c r="C7" s="27"/>
      <c r="D7" s="27"/>
      <c r="E7" s="27"/>
      <c r="F7" s="27"/>
    </row>
    <row r="8" spans="1:6" x14ac:dyDescent="0.3">
      <c r="A8" s="27"/>
      <c r="B8" s="27"/>
      <c r="C8" s="27"/>
      <c r="D8" s="27"/>
      <c r="E8" s="27"/>
      <c r="F8" s="27"/>
    </row>
    <row r="9" spans="1:6" x14ac:dyDescent="0.3">
      <c r="A9" s="53" t="s">
        <v>151</v>
      </c>
      <c r="B9" s="27"/>
      <c r="C9" s="27"/>
      <c r="D9" s="27"/>
      <c r="E9" s="27"/>
      <c r="F9" s="27"/>
    </row>
    <row r="10" spans="1:6" x14ac:dyDescent="0.3">
      <c r="A10" s="53" t="s">
        <v>73</v>
      </c>
      <c r="B10" s="27"/>
      <c r="C10" s="27"/>
      <c r="D10" s="27"/>
      <c r="E10" s="27"/>
      <c r="F10" s="27"/>
    </row>
    <row r="11" spans="1:6" x14ac:dyDescent="0.3">
      <c r="A11" s="27"/>
      <c r="B11" s="27"/>
      <c r="C11" s="27"/>
      <c r="D11" s="27"/>
      <c r="E11" s="27"/>
      <c r="F11" s="27"/>
    </row>
    <row r="12" spans="1:6" x14ac:dyDescent="0.3">
      <c r="A12" s="27"/>
      <c r="B12" s="27"/>
      <c r="C12" s="27"/>
      <c r="D12" s="27"/>
      <c r="E12" s="27"/>
      <c r="F12" s="27"/>
    </row>
    <row r="13" spans="1:6" x14ac:dyDescent="0.3">
      <c r="A13" s="27"/>
      <c r="B13" s="27"/>
      <c r="C13" s="27"/>
      <c r="D13" s="27"/>
      <c r="E13" s="27"/>
      <c r="F13" s="27"/>
    </row>
    <row r="14" spans="1:6" x14ac:dyDescent="0.3">
      <c r="A14" s="27"/>
      <c r="B14" s="27"/>
      <c r="C14" s="27"/>
      <c r="D14" s="27"/>
      <c r="E14" s="27"/>
      <c r="F14" s="27"/>
    </row>
    <row r="15" spans="1:6" x14ac:dyDescent="0.3">
      <c r="A15" s="27"/>
      <c r="B15" s="27"/>
      <c r="C15" s="27"/>
      <c r="D15" s="27"/>
      <c r="E15" s="27"/>
      <c r="F15" s="27"/>
    </row>
    <row r="16" spans="1:6" x14ac:dyDescent="0.3">
      <c r="A16" s="27"/>
      <c r="B16" s="27"/>
      <c r="C16" s="27"/>
      <c r="D16" s="27"/>
      <c r="E16" s="27"/>
      <c r="F16" s="27"/>
    </row>
    <row r="19" spans="1:6" ht="23.4" x14ac:dyDescent="0.45">
      <c r="A19" s="108" t="s">
        <v>106</v>
      </c>
      <c r="B19" s="108"/>
      <c r="C19" s="108"/>
      <c r="D19" s="108"/>
      <c r="E19" s="108"/>
      <c r="F19" s="108"/>
    </row>
    <row r="20" spans="1:6" ht="18" x14ac:dyDescent="0.35">
      <c r="A20" s="109" t="s">
        <v>86</v>
      </c>
      <c r="B20" s="109"/>
      <c r="C20" s="109"/>
      <c r="D20" s="109"/>
      <c r="E20" s="109"/>
      <c r="F20" s="109"/>
    </row>
    <row r="21" spans="1:6" ht="18" x14ac:dyDescent="0.35">
      <c r="A21" s="109" t="s">
        <v>85</v>
      </c>
      <c r="B21" s="109"/>
      <c r="C21" s="109"/>
      <c r="D21" s="109"/>
      <c r="E21" s="109"/>
      <c r="F21" s="109"/>
    </row>
    <row r="22" spans="1:6" ht="18" x14ac:dyDescent="0.35">
      <c r="A22" s="109" t="s">
        <v>103</v>
      </c>
      <c r="B22" s="109"/>
      <c r="C22" s="109"/>
      <c r="D22" s="109"/>
      <c r="E22" s="109"/>
      <c r="F22" s="109"/>
    </row>
    <row r="23" spans="1:6" x14ac:dyDescent="0.3">
      <c r="A23" s="27"/>
      <c r="B23" s="27"/>
      <c r="C23" s="27"/>
      <c r="D23" s="27"/>
      <c r="E23" s="27"/>
      <c r="F23" s="27"/>
    </row>
    <row r="24" spans="1:6" x14ac:dyDescent="0.3">
      <c r="A24" s="27"/>
      <c r="B24" s="27"/>
      <c r="C24" s="27"/>
      <c r="D24" s="27"/>
      <c r="E24" s="27"/>
      <c r="F24" s="27"/>
    </row>
    <row r="25" spans="1:6" ht="15" thickBot="1" x14ac:dyDescent="0.35">
      <c r="A25" s="3"/>
      <c r="B25" s="3"/>
      <c r="C25" s="3"/>
      <c r="D25" s="3"/>
      <c r="E25" s="3"/>
      <c r="F25" s="3"/>
    </row>
    <row r="26" spans="1:6" ht="15" thickBot="1" x14ac:dyDescent="0.35">
      <c r="A26" s="4" t="s">
        <v>1</v>
      </c>
      <c r="B26" s="105" t="s">
        <v>59</v>
      </c>
      <c r="C26" s="106"/>
      <c r="D26" s="106"/>
      <c r="E26" s="107"/>
      <c r="F26" s="39" t="s">
        <v>2</v>
      </c>
    </row>
    <row r="27" spans="1:6" x14ac:dyDescent="0.3">
      <c r="A27" s="6"/>
      <c r="B27" s="7"/>
      <c r="C27" s="8"/>
      <c r="D27" s="8"/>
      <c r="E27" s="9"/>
      <c r="F27" s="47"/>
    </row>
    <row r="28" spans="1:6" x14ac:dyDescent="0.3">
      <c r="A28" s="61">
        <v>213</v>
      </c>
      <c r="B28" s="33" t="s">
        <v>95</v>
      </c>
      <c r="C28" s="8"/>
      <c r="D28" s="8"/>
      <c r="E28" s="9"/>
      <c r="F28" s="47"/>
    </row>
    <row r="29" spans="1:6" x14ac:dyDescent="0.3">
      <c r="A29" s="32">
        <v>21311</v>
      </c>
      <c r="B29" s="7" t="s">
        <v>158</v>
      </c>
      <c r="C29" s="8"/>
      <c r="D29" s="8"/>
      <c r="E29" s="9"/>
      <c r="F29" s="48">
        <v>-4440.1499999999996</v>
      </c>
    </row>
    <row r="30" spans="1:6" x14ac:dyDescent="0.3">
      <c r="A30" s="32"/>
      <c r="B30" s="7"/>
      <c r="C30" s="8"/>
      <c r="D30" s="8"/>
      <c r="E30" s="9"/>
      <c r="F30" s="48"/>
    </row>
    <row r="31" spans="1:6" x14ac:dyDescent="0.3">
      <c r="A31" s="32"/>
      <c r="B31" s="7"/>
      <c r="C31" s="8"/>
      <c r="D31" s="8"/>
      <c r="E31" s="9"/>
      <c r="F31" s="48"/>
    </row>
    <row r="32" spans="1:6" ht="15" thickBot="1" x14ac:dyDescent="0.35">
      <c r="A32" s="6"/>
      <c r="B32" s="102" t="s">
        <v>104</v>
      </c>
      <c r="C32" s="103"/>
      <c r="D32" s="103"/>
      <c r="E32" s="104"/>
      <c r="F32" s="42">
        <f>SUM(F29:F31)</f>
        <v>-4440.1499999999996</v>
      </c>
    </row>
    <row r="33" spans="1:8" ht="15" thickTop="1" x14ac:dyDescent="0.3">
      <c r="A33" s="6"/>
      <c r="B33" s="7"/>
      <c r="C33" s="8"/>
      <c r="D33" s="8"/>
      <c r="E33" s="9"/>
      <c r="F33" s="48"/>
    </row>
    <row r="34" spans="1:8" x14ac:dyDescent="0.3">
      <c r="A34" s="6"/>
      <c r="B34" s="7"/>
      <c r="C34" s="8"/>
      <c r="D34" s="8"/>
      <c r="E34" s="9"/>
      <c r="F34" s="48"/>
    </row>
    <row r="35" spans="1:8" x14ac:dyDescent="0.3">
      <c r="A35" s="6"/>
      <c r="B35" s="33" t="s">
        <v>60</v>
      </c>
      <c r="C35" s="8"/>
      <c r="D35" s="8"/>
      <c r="E35" s="9"/>
      <c r="F35" s="48"/>
    </row>
    <row r="36" spans="1:8" x14ac:dyDescent="0.3">
      <c r="A36" s="32">
        <v>2181</v>
      </c>
      <c r="B36" s="7" t="s">
        <v>96</v>
      </c>
      <c r="C36" s="8"/>
      <c r="D36" s="8"/>
      <c r="E36" s="9"/>
      <c r="F36" s="48"/>
    </row>
    <row r="37" spans="1:8" x14ac:dyDescent="0.3">
      <c r="A37" s="32">
        <v>2182</v>
      </c>
      <c r="B37" s="7" t="s">
        <v>61</v>
      </c>
      <c r="C37" s="8"/>
      <c r="D37" s="8"/>
      <c r="E37" s="9"/>
      <c r="F37" s="48">
        <v>2114587</v>
      </c>
    </row>
    <row r="38" spans="1:8" x14ac:dyDescent="0.3">
      <c r="A38" s="32">
        <v>2183</v>
      </c>
      <c r="B38" s="7" t="s">
        <v>96</v>
      </c>
      <c r="C38" s="8"/>
      <c r="D38" s="8"/>
      <c r="E38" s="9"/>
      <c r="F38" s="48">
        <v>0</v>
      </c>
    </row>
    <row r="39" spans="1:8" x14ac:dyDescent="0.3">
      <c r="A39" s="32">
        <v>2184</v>
      </c>
      <c r="B39" s="7" t="s">
        <v>62</v>
      </c>
      <c r="C39" s="8"/>
      <c r="D39" s="8"/>
      <c r="E39" s="9"/>
      <c r="F39" s="48">
        <v>34645.82</v>
      </c>
    </row>
    <row r="40" spans="1:8" x14ac:dyDescent="0.3">
      <c r="A40" s="32">
        <v>2185</v>
      </c>
      <c r="B40" s="7" t="s">
        <v>63</v>
      </c>
      <c r="C40" s="8"/>
      <c r="D40" s="8"/>
      <c r="E40" s="9"/>
      <c r="F40" s="48">
        <v>0.3</v>
      </c>
    </row>
    <row r="41" spans="1:8" x14ac:dyDescent="0.3">
      <c r="A41" s="32">
        <v>2186</v>
      </c>
      <c r="B41" s="7" t="s">
        <v>64</v>
      </c>
      <c r="C41" s="8"/>
      <c r="D41" s="8"/>
      <c r="E41" s="9"/>
      <c r="F41" s="48">
        <v>166793.29</v>
      </c>
    </row>
    <row r="42" spans="1:8" ht="15" thickBot="1" x14ac:dyDescent="0.35">
      <c r="A42" s="6"/>
      <c r="B42" s="102" t="s">
        <v>104</v>
      </c>
      <c r="C42" s="103"/>
      <c r="D42" s="103"/>
      <c r="E42" s="104"/>
      <c r="F42" s="42">
        <f>SUM(F36:F41)</f>
        <v>2316026.4099999997</v>
      </c>
    </row>
    <row r="43" spans="1:8" ht="15" thickTop="1" x14ac:dyDescent="0.3">
      <c r="A43" s="6"/>
      <c r="B43" s="54"/>
      <c r="C43" s="55"/>
      <c r="D43" s="55"/>
      <c r="E43" s="56"/>
      <c r="F43" s="67"/>
      <c r="H43" s="1"/>
    </row>
    <row r="44" spans="1:8" x14ac:dyDescent="0.3">
      <c r="A44" s="6"/>
      <c r="B44" s="7"/>
      <c r="C44" s="8"/>
      <c r="D44" s="8"/>
      <c r="E44" s="9"/>
      <c r="F44" s="47"/>
    </row>
    <row r="45" spans="1:8" x14ac:dyDescent="0.3">
      <c r="A45" s="6"/>
      <c r="B45" s="102"/>
      <c r="C45" s="103"/>
      <c r="D45" s="103"/>
      <c r="E45" s="104"/>
      <c r="F45" s="49"/>
    </row>
    <row r="46" spans="1:8" ht="15" thickBot="1" x14ac:dyDescent="0.35">
      <c r="A46" s="11"/>
      <c r="B46" s="12"/>
      <c r="C46" s="13" t="s">
        <v>16</v>
      </c>
      <c r="D46" s="13"/>
      <c r="E46" s="14"/>
      <c r="F46" s="11"/>
    </row>
    <row r="58" spans="6:6" x14ac:dyDescent="0.3">
      <c r="F58" s="1"/>
    </row>
    <row r="59" spans="6:6" x14ac:dyDescent="0.3">
      <c r="F59" s="1"/>
    </row>
    <row r="60" spans="6:6" x14ac:dyDescent="0.3">
      <c r="F60" s="1"/>
    </row>
  </sheetData>
  <mergeCells count="12">
    <mergeCell ref="A3:F3"/>
    <mergeCell ref="A4:F4"/>
    <mergeCell ref="A6:F6"/>
    <mergeCell ref="A5:F5"/>
    <mergeCell ref="B42:E42"/>
    <mergeCell ref="B45:E45"/>
    <mergeCell ref="B32:E32"/>
    <mergeCell ref="A19:F19"/>
    <mergeCell ref="A20:F20"/>
    <mergeCell ref="A22:F22"/>
    <mergeCell ref="B26:E26"/>
    <mergeCell ref="A21:F21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Fernanda Ramirez</cp:lastModifiedBy>
  <cp:lastPrinted>2016-04-26T00:16:05Z</cp:lastPrinted>
  <dcterms:created xsi:type="dcterms:W3CDTF">2015-09-05T17:09:52Z</dcterms:created>
  <dcterms:modified xsi:type="dcterms:W3CDTF">2016-11-22T17:39:28Z</dcterms:modified>
</cp:coreProperties>
</file>