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  TRANSPAREN 2016\BIENES MUBLES INMUEBLES PRIMER TRIMESTRE 2016\BIENES MUBLES JUL A DIC 2016\"/>
    </mc:Choice>
  </mc:AlternateContent>
  <bookViews>
    <workbookView xWindow="240" yWindow="45" windowWidth="19440" windowHeight="7740"/>
  </bookViews>
  <sheets>
    <sheet name="Hoja3" sheetId="10" r:id="rId1"/>
  </sheets>
  <calcPr calcId="152511"/>
</workbook>
</file>

<file path=xl/calcChain.xml><?xml version="1.0" encoding="utf-8"?>
<calcChain xmlns="http://schemas.openxmlformats.org/spreadsheetml/2006/main">
  <c r="C63" i="10" l="1"/>
  <c r="C62" i="10"/>
  <c r="C61" i="10"/>
  <c r="C60" i="10"/>
  <c r="C59" i="10"/>
  <c r="C58" i="10"/>
  <c r="C57" i="10"/>
  <c r="C56" i="10"/>
  <c r="C55" i="10"/>
  <c r="C54" i="10"/>
  <c r="C53" i="10"/>
  <c r="C52" i="10"/>
  <c r="C50" i="10"/>
  <c r="C49" i="10"/>
  <c r="C48" i="10"/>
  <c r="C47" i="10"/>
  <c r="C46" i="10"/>
  <c r="C45" i="10"/>
  <c r="C44" i="10"/>
  <c r="C43" i="10"/>
  <c r="C42" i="10"/>
  <c r="C41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6" i="10"/>
  <c r="C15" i="10"/>
  <c r="C12" i="10"/>
  <c r="C11" i="10"/>
</calcChain>
</file>

<file path=xl/sharedStrings.xml><?xml version="1.0" encoding="utf-8"?>
<sst xmlns="http://schemas.openxmlformats.org/spreadsheetml/2006/main" count="131" uniqueCount="97">
  <si>
    <t>Código</t>
  </si>
  <si>
    <t>Valor</t>
  </si>
  <si>
    <t>Concepto o articulo</t>
  </si>
  <si>
    <t>140151501/EG/154</t>
  </si>
  <si>
    <t>EQ DE COMPUTO (MONITOR Y DESKTOP DVDRW)</t>
  </si>
  <si>
    <t>140151501/EG/165</t>
  </si>
  <si>
    <t>CPU 4CI5470NSQ</t>
  </si>
  <si>
    <t>050151501/SP/101</t>
  </si>
  <si>
    <t>IMPRESORA MULTIFUNCIONAL EPSON</t>
  </si>
  <si>
    <t>050156501/SP/101</t>
  </si>
  <si>
    <t>RADIOS</t>
  </si>
  <si>
    <t>050151501/SP/102</t>
  </si>
  <si>
    <t xml:space="preserve">COMPUTADORA ALL IN ONE HP. </t>
  </si>
  <si>
    <t>140151501/EG/006</t>
  </si>
  <si>
    <t>MULTIFUNCIONAL EPSON</t>
  </si>
  <si>
    <t>140151501/EG/101</t>
  </si>
  <si>
    <t>IMPRESORA HP LASER JET</t>
  </si>
  <si>
    <t>050156501/SP/056</t>
  </si>
  <si>
    <t>RADIO MOVIL TPM700</t>
  </si>
  <si>
    <t>050156501/SP/057</t>
  </si>
  <si>
    <t>RADIO MOVIL TPM701</t>
  </si>
  <si>
    <t>050156501/SP/058</t>
  </si>
  <si>
    <t>RADIO MOVIL TPM702</t>
  </si>
  <si>
    <t>050156501/SP/059</t>
  </si>
  <si>
    <t>RADIO MOVIL TPM703</t>
  </si>
  <si>
    <t>050156501/SP/060</t>
  </si>
  <si>
    <t>INTERFAZ GPS</t>
  </si>
  <si>
    <t>050156501/SP/061</t>
  </si>
  <si>
    <t>050156501/SP/062</t>
  </si>
  <si>
    <t>050156501/SP/063</t>
  </si>
  <si>
    <t>050156501/SP/064</t>
  </si>
  <si>
    <t>TERMINAL PORTATIL</t>
  </si>
  <si>
    <t>050156501/SP/065</t>
  </si>
  <si>
    <t>050156501/SP/066</t>
  </si>
  <si>
    <t>050156501/SP/067</t>
  </si>
  <si>
    <t>050156501/SP/068</t>
  </si>
  <si>
    <t>050156501/SP/069</t>
  </si>
  <si>
    <t>050156501/SP/070</t>
  </si>
  <si>
    <t>050156501/SP/071</t>
  </si>
  <si>
    <t>050156501/SP/072</t>
  </si>
  <si>
    <t>050156501/SP/073</t>
  </si>
  <si>
    <t>260151901/JP/172</t>
  </si>
  <si>
    <t>MESAS RECTANGULARES</t>
  </si>
  <si>
    <t>260151901/JP/173</t>
  </si>
  <si>
    <t>260151901/TE/174</t>
  </si>
  <si>
    <t>260122301/CC/01</t>
  </si>
  <si>
    <t>VALLAS</t>
  </si>
  <si>
    <t>050151901/SP/099</t>
  </si>
  <si>
    <t>ARCHIVEROS</t>
  </si>
  <si>
    <t>050151901/SP/100</t>
  </si>
  <si>
    <t>050124801/SP/016</t>
  </si>
  <si>
    <t xml:space="preserve">ARCHIVEROS, </t>
  </si>
  <si>
    <t>050121101/SP/1030</t>
  </si>
  <si>
    <t xml:space="preserve">PINTARRON, </t>
  </si>
  <si>
    <t>050121101/SP/1031</t>
  </si>
  <si>
    <t>SILLA TELA C/PISTON</t>
  </si>
  <si>
    <t>050121101/SP/1032</t>
  </si>
  <si>
    <t>050121101/SP/1033</t>
  </si>
  <si>
    <t>SILLA VISITA TELA S/BRAZO</t>
  </si>
  <si>
    <t>050151101/SP/130</t>
  </si>
  <si>
    <t>050151101/SP/177</t>
  </si>
  <si>
    <t>SILLON PIEL C/PISTON PAL. RESP ALTO</t>
  </si>
  <si>
    <t>050151101/SP/178</t>
  </si>
  <si>
    <t>ESCRITORIO EJEC (CONJ. OPERATIVO SPAZIO)</t>
  </si>
  <si>
    <t>140151901/ING/101</t>
  </si>
  <si>
    <t>ESCRITORIO SECRETARIAL BASIC NEGRO</t>
  </si>
  <si>
    <t>190151901/DIF/090</t>
  </si>
  <si>
    <t>MINI SPLIT 1.0 TON</t>
  </si>
  <si>
    <t>190151901/DIF/091</t>
  </si>
  <si>
    <t>190151901/DIF/092</t>
  </si>
  <si>
    <t>050190101/SG/001</t>
  </si>
  <si>
    <t>ALCOHOLIMETRO</t>
  </si>
  <si>
    <t>050190101/SG/002</t>
  </si>
  <si>
    <t xml:space="preserve">ALCOHOLIMETRO </t>
  </si>
  <si>
    <t>BOQUILLAS (CONSUMIBLE)</t>
  </si>
  <si>
    <t>050190101/SG/003</t>
  </si>
  <si>
    <t>050190101/SG/004</t>
  </si>
  <si>
    <t>050190101/SG/005</t>
  </si>
  <si>
    <t>030156501/CM/054</t>
  </si>
  <si>
    <t>030156501/CM/055</t>
  </si>
  <si>
    <t>260129801/AM/002</t>
  </si>
  <si>
    <t>HIDRONEUMATICO</t>
  </si>
  <si>
    <t>ALCOHOLIMETRO  Y BOQUILLAS</t>
  </si>
  <si>
    <t>OBRAS</t>
  </si>
  <si>
    <t xml:space="preserve">CAMIONETA BLINDADA NIVEL 4 D.S.P.M. </t>
  </si>
  <si>
    <t>CAMION GRUA TIPO CANASTILLA  DSPM</t>
  </si>
  <si>
    <t xml:space="preserve">CAMIONETAS PICK UP DOBLE CABINA ADAPATADAS COMO PATRULLAS . </t>
  </si>
  <si>
    <t>CAMIONETAS PICK UP DOBLE CABINA ADAPATADAS COMO PATRULLAS .</t>
  </si>
  <si>
    <t>090729101/MA/002</t>
  </si>
  <si>
    <t>PODADORA MOTOR A GASOLINA 18 PULG 4HP  P-418</t>
  </si>
  <si>
    <t>530156701/PC/002</t>
  </si>
  <si>
    <t>MOTOSIERRA ROLLOMATIC MS-310 DE 20"</t>
  </si>
  <si>
    <t>080156701/MA/001</t>
  </si>
  <si>
    <t>ARCHIVERO DE 4 GAVETAS</t>
  </si>
  <si>
    <t>PMM/DEPORTIVA/006</t>
  </si>
  <si>
    <t xml:space="preserve">MOTOBOMBA </t>
  </si>
  <si>
    <t>DESBROZADORA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</si>
</sst>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[$$-8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64" fontId="0" fillId="0" borderId="1" xfId="1" applyNumberFormat="1" applyFont="1" applyFill="1" applyBorder="1" applyAlignment="1">
      <alignment horizontal="right" vertical="center"/>
    </xf>
    <xf numFmtId="164" fontId="0" fillId="2" borderId="1" xfId="1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2</xdr:row>
      <xdr:rowOff>155575</xdr:rowOff>
    </xdr:from>
    <xdr:to>
      <xdr:col>0</xdr:col>
      <xdr:colOff>1063625</xdr:colOff>
      <xdr:row>7</xdr:row>
      <xdr:rowOff>98425</xdr:rowOff>
    </xdr:to>
    <xdr:pic>
      <xdr:nvPicPr>
        <xdr:cNvPr id="2" name="1 Imagen" descr="LOGO MATAMOR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083" t="5833" r="82083" b="78889"/>
        <a:stretch>
          <a:fillRect/>
        </a:stretch>
      </xdr:blipFill>
      <xdr:spPr>
        <a:xfrm>
          <a:off x="206375" y="536575"/>
          <a:ext cx="857250" cy="895350"/>
        </a:xfrm>
        <a:prstGeom prst="rect">
          <a:avLst/>
        </a:prstGeom>
      </xdr:spPr>
    </xdr:pic>
    <xdr:clientData/>
  </xdr:twoCellAnchor>
  <xdr:twoCellAnchor>
    <xdr:from>
      <xdr:col>0</xdr:col>
      <xdr:colOff>838199</xdr:colOff>
      <xdr:row>0</xdr:row>
      <xdr:rowOff>66674</xdr:rowOff>
    </xdr:from>
    <xdr:to>
      <xdr:col>2</xdr:col>
      <xdr:colOff>704849</xdr:colOff>
      <xdr:row>8</xdr:row>
      <xdr:rowOff>92075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38199" y="66674"/>
          <a:ext cx="3819525" cy="1778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Bauhaus 93"/>
            </a:rPr>
            <a:t>PRESIDENCIA MUNICIPAL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Bauhaus 93"/>
            </a:rPr>
            <a:t>R. AYTO. 2014 - 2017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Bauhaus 93"/>
            </a:rPr>
            <a:t>MATAMOROS, COAHUILA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"2016, Año de la lucha contra la Diabetes"</a:t>
          </a:r>
        </a:p>
        <a:p>
          <a:pPr algn="l" rtl="0">
            <a:defRPr sz="1000"/>
          </a:pPr>
          <a:r>
            <a:rPr lang="es-MX" sz="500" b="1" i="0" u="none" strike="noStrike" baseline="0">
              <a:solidFill>
                <a:srgbClr val="000000"/>
              </a:solidFill>
              <a:latin typeface="Calibri"/>
            </a:rPr>
            <a:t>                                   </a:t>
          </a:r>
        </a:p>
        <a:p>
          <a:pPr algn="ctr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 Black" pitchFamily="34" charset="0"/>
            </a:rPr>
            <a:t>     </a:t>
          </a:r>
          <a:r>
            <a:rPr lang="es-MX" sz="1000" b="0" i="0" u="none" strike="noStrike" baseline="0">
              <a:solidFill>
                <a:srgbClr val="000000"/>
              </a:solidFill>
              <a:latin typeface="Arial Black" pitchFamily="34" charset="0"/>
            </a:rPr>
            <a:t>RELACIÓN DE BIENES MUEBLES DE JULIO A DICIEMBRE  2016</a:t>
          </a:r>
          <a:endParaRPr lang="es-MX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654050</xdr:colOff>
      <xdr:row>3</xdr:row>
      <xdr:rowOff>25400</xdr:rowOff>
    </xdr:from>
    <xdr:to>
      <xdr:col>3</xdr:col>
      <xdr:colOff>38100</xdr:colOff>
      <xdr:row>7</xdr:row>
      <xdr:rowOff>158750</xdr:rowOff>
    </xdr:to>
    <xdr:pic>
      <xdr:nvPicPr>
        <xdr:cNvPr id="4" name="3 Imagen" descr="11230128_433209953536729_3012751326769614012_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6925" y="596900"/>
          <a:ext cx="1117600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D18" sqref="D18"/>
    </sheetView>
  </sheetViews>
  <sheetFormatPr baseColWidth="10" defaultRowHeight="15" x14ac:dyDescent="0.25"/>
  <cols>
    <col min="1" max="1" width="23.140625" customWidth="1"/>
    <col min="2" max="2" width="36.140625" customWidth="1"/>
    <col min="3" max="3" width="26" style="7" customWidth="1"/>
    <col min="4" max="4" width="18.28515625" customWidth="1"/>
    <col min="6" max="6" width="21" customWidth="1"/>
  </cols>
  <sheetData>
    <row r="1" spans="1:4" x14ac:dyDescent="0.25">
      <c r="A1" s="1"/>
      <c r="B1" s="6"/>
      <c r="C1" s="2"/>
    </row>
    <row r="2" spans="1:4" x14ac:dyDescent="0.25">
      <c r="A2" s="1"/>
      <c r="B2" s="6"/>
      <c r="C2" s="2"/>
    </row>
    <row r="3" spans="1:4" x14ac:dyDescent="0.25">
      <c r="A3" s="1"/>
      <c r="B3" s="6"/>
      <c r="C3" s="2"/>
    </row>
    <row r="4" spans="1:4" x14ac:dyDescent="0.25">
      <c r="A4" s="1"/>
      <c r="B4" s="6"/>
      <c r="C4" s="2"/>
    </row>
    <row r="5" spans="1:4" x14ac:dyDescent="0.25">
      <c r="A5" s="1"/>
      <c r="B5" s="6"/>
      <c r="C5" s="2"/>
    </row>
    <row r="6" spans="1:4" x14ac:dyDescent="0.25">
      <c r="A6" s="1"/>
      <c r="B6" s="6"/>
      <c r="C6" s="2"/>
    </row>
    <row r="7" spans="1:4" x14ac:dyDescent="0.25">
      <c r="A7" s="1"/>
      <c r="B7" s="6"/>
      <c r="C7" s="2"/>
    </row>
    <row r="8" spans="1:4" x14ac:dyDescent="0.25">
      <c r="A8" s="1"/>
      <c r="B8" s="6"/>
      <c r="C8" s="2"/>
    </row>
    <row r="9" spans="1:4" x14ac:dyDescent="0.25">
      <c r="A9" s="1"/>
      <c r="B9" s="5"/>
      <c r="C9" s="2"/>
    </row>
    <row r="10" spans="1:4" x14ac:dyDescent="0.25">
      <c r="A10" s="3" t="s">
        <v>0</v>
      </c>
      <c r="B10" s="3" t="s">
        <v>2</v>
      </c>
      <c r="C10" s="4" t="s">
        <v>1</v>
      </c>
    </row>
    <row r="11" spans="1:4" ht="30" x14ac:dyDescent="0.25">
      <c r="A11" s="10" t="s">
        <v>3</v>
      </c>
      <c r="B11" s="17" t="s">
        <v>4</v>
      </c>
      <c r="C11" s="16">
        <f>(1299*16%)+1299</f>
        <v>1506.84</v>
      </c>
      <c r="D11" s="7"/>
    </row>
    <row r="12" spans="1:4" x14ac:dyDescent="0.25">
      <c r="A12" s="10" t="s">
        <v>5</v>
      </c>
      <c r="B12" s="17" t="s">
        <v>6</v>
      </c>
      <c r="C12" s="16">
        <f>(5950*16%)+5950</f>
        <v>6902</v>
      </c>
      <c r="D12" s="7"/>
    </row>
    <row r="13" spans="1:4" x14ac:dyDescent="0.25">
      <c r="A13" s="10" t="s">
        <v>7</v>
      </c>
      <c r="B13" s="17" t="s">
        <v>8</v>
      </c>
      <c r="C13" s="8">
        <v>5626</v>
      </c>
      <c r="D13" s="7"/>
    </row>
    <row r="14" spans="1:4" ht="25.5" customHeight="1" x14ac:dyDescent="0.25">
      <c r="A14" s="10" t="s">
        <v>9</v>
      </c>
      <c r="B14" s="17" t="s">
        <v>10</v>
      </c>
      <c r="C14" s="9">
        <v>3282.8</v>
      </c>
      <c r="D14" s="7"/>
    </row>
    <row r="15" spans="1:4" ht="21.75" customHeight="1" x14ac:dyDescent="0.25">
      <c r="A15" s="10" t="s">
        <v>11</v>
      </c>
      <c r="B15" s="17" t="s">
        <v>12</v>
      </c>
      <c r="C15" s="16">
        <f>(4750*16%)+4750</f>
        <v>5510</v>
      </c>
      <c r="D15" s="7"/>
    </row>
    <row r="16" spans="1:4" ht="25.5" customHeight="1" x14ac:dyDescent="0.25">
      <c r="A16" s="10" t="s">
        <v>13</v>
      </c>
      <c r="B16" s="17" t="s">
        <v>14</v>
      </c>
      <c r="C16" s="9">
        <f>6115*16%+6115</f>
        <v>7093.4</v>
      </c>
      <c r="D16" s="7"/>
    </row>
    <row r="17" spans="1:4" ht="25.5" customHeight="1" x14ac:dyDescent="0.25">
      <c r="A17" s="10" t="s">
        <v>13</v>
      </c>
      <c r="B17" s="17" t="s">
        <v>14</v>
      </c>
      <c r="C17" s="9">
        <v>7074.84</v>
      </c>
      <c r="D17" s="7"/>
    </row>
    <row r="18" spans="1:4" ht="29.25" customHeight="1" x14ac:dyDescent="0.25">
      <c r="A18" s="10" t="s">
        <v>15</v>
      </c>
      <c r="B18" s="17" t="s">
        <v>16</v>
      </c>
      <c r="C18" s="8">
        <v>2010.4</v>
      </c>
      <c r="D18" s="7"/>
    </row>
    <row r="19" spans="1:4" ht="41.25" customHeight="1" x14ac:dyDescent="0.25">
      <c r="A19" s="10" t="s">
        <v>17</v>
      </c>
      <c r="B19" s="17" t="s">
        <v>18</v>
      </c>
      <c r="C19" s="16">
        <f>45181*16%+45181</f>
        <v>52409.96</v>
      </c>
      <c r="D19" s="7"/>
    </row>
    <row r="20" spans="1:4" ht="42.75" customHeight="1" x14ac:dyDescent="0.25">
      <c r="A20" s="10" t="s">
        <v>19</v>
      </c>
      <c r="B20" s="17" t="s">
        <v>20</v>
      </c>
      <c r="C20" s="16">
        <f t="shared" ref="C20:C22" si="0">45181*16%+45181</f>
        <v>52409.96</v>
      </c>
      <c r="D20" s="7"/>
    </row>
    <row r="21" spans="1:4" x14ac:dyDescent="0.25">
      <c r="A21" s="10" t="s">
        <v>21</v>
      </c>
      <c r="B21" s="17" t="s">
        <v>22</v>
      </c>
      <c r="C21" s="16">
        <f t="shared" si="0"/>
        <v>52409.96</v>
      </c>
      <c r="D21" s="7"/>
    </row>
    <row r="22" spans="1:4" ht="54.75" customHeight="1" x14ac:dyDescent="0.25">
      <c r="A22" s="10" t="s">
        <v>23</v>
      </c>
      <c r="B22" s="17" t="s">
        <v>24</v>
      </c>
      <c r="C22" s="16">
        <f t="shared" si="0"/>
        <v>52409.96</v>
      </c>
      <c r="D22" s="7"/>
    </row>
    <row r="23" spans="1:4" ht="48" customHeight="1" x14ac:dyDescent="0.25">
      <c r="A23" s="10" t="s">
        <v>25</v>
      </c>
      <c r="B23" s="17" t="s">
        <v>26</v>
      </c>
      <c r="C23" s="16">
        <f>6680*16%+6680</f>
        <v>7748.8</v>
      </c>
      <c r="D23" s="7"/>
    </row>
    <row r="24" spans="1:4" ht="52.5" customHeight="1" x14ac:dyDescent="0.25">
      <c r="A24" s="10" t="s">
        <v>27</v>
      </c>
      <c r="B24" s="17" t="s">
        <v>26</v>
      </c>
      <c r="C24" s="16">
        <f t="shared" ref="C24:C26" si="1">6680*16%+6680</f>
        <v>7748.8</v>
      </c>
      <c r="D24" s="7"/>
    </row>
    <row r="25" spans="1:4" ht="24" customHeight="1" x14ac:dyDescent="0.25">
      <c r="A25" s="10" t="s">
        <v>28</v>
      </c>
      <c r="B25" s="17" t="s">
        <v>26</v>
      </c>
      <c r="C25" s="16">
        <f t="shared" si="1"/>
        <v>7748.8</v>
      </c>
      <c r="D25" s="7"/>
    </row>
    <row r="26" spans="1:4" x14ac:dyDescent="0.25">
      <c r="A26" s="15" t="s">
        <v>29</v>
      </c>
      <c r="B26" s="17" t="s">
        <v>26</v>
      </c>
      <c r="C26" s="16">
        <f t="shared" si="1"/>
        <v>7748.8</v>
      </c>
      <c r="D26" s="7"/>
    </row>
    <row r="27" spans="1:4" x14ac:dyDescent="0.25">
      <c r="A27" s="15" t="s">
        <v>30</v>
      </c>
      <c r="B27" s="17" t="s">
        <v>31</v>
      </c>
      <c r="C27" s="16">
        <f>21046*16%+21046</f>
        <v>24413.360000000001</v>
      </c>
    </row>
    <row r="28" spans="1:4" x14ac:dyDescent="0.25">
      <c r="A28" s="15" t="s">
        <v>32</v>
      </c>
      <c r="B28" s="17" t="s">
        <v>31</v>
      </c>
      <c r="C28" s="16">
        <f t="shared" ref="C28:C36" si="2">21046*16%+21046</f>
        <v>24413.360000000001</v>
      </c>
    </row>
    <row r="29" spans="1:4" ht="18.75" customHeight="1" x14ac:dyDescent="0.25">
      <c r="A29" s="15" t="s">
        <v>33</v>
      </c>
      <c r="B29" s="17" t="s">
        <v>31</v>
      </c>
      <c r="C29" s="16">
        <f t="shared" si="2"/>
        <v>24413.360000000001</v>
      </c>
    </row>
    <row r="30" spans="1:4" ht="22.5" customHeight="1" x14ac:dyDescent="0.25">
      <c r="A30" s="15" t="s">
        <v>34</v>
      </c>
      <c r="B30" s="17" t="s">
        <v>31</v>
      </c>
      <c r="C30" s="16">
        <f t="shared" si="2"/>
        <v>24413.360000000001</v>
      </c>
    </row>
    <row r="31" spans="1:4" x14ac:dyDescent="0.25">
      <c r="A31" s="15" t="s">
        <v>35</v>
      </c>
      <c r="B31" s="17" t="s">
        <v>31</v>
      </c>
      <c r="C31" s="16">
        <f t="shared" si="2"/>
        <v>24413.360000000001</v>
      </c>
    </row>
    <row r="32" spans="1:4" x14ac:dyDescent="0.25">
      <c r="A32" s="15" t="s">
        <v>36</v>
      </c>
      <c r="B32" s="17" t="s">
        <v>31</v>
      </c>
      <c r="C32" s="16">
        <f t="shared" si="2"/>
        <v>24413.360000000001</v>
      </c>
    </row>
    <row r="33" spans="1:3" x14ac:dyDescent="0.25">
      <c r="A33" s="15" t="s">
        <v>37</v>
      </c>
      <c r="B33" s="17" t="s">
        <v>31</v>
      </c>
      <c r="C33" s="16">
        <f t="shared" si="2"/>
        <v>24413.360000000001</v>
      </c>
    </row>
    <row r="34" spans="1:3" x14ac:dyDescent="0.25">
      <c r="A34" s="15" t="s">
        <v>38</v>
      </c>
      <c r="B34" s="17" t="s">
        <v>31</v>
      </c>
      <c r="C34" s="16">
        <f t="shared" si="2"/>
        <v>24413.360000000001</v>
      </c>
    </row>
    <row r="35" spans="1:3" x14ac:dyDescent="0.25">
      <c r="A35" s="15" t="s">
        <v>39</v>
      </c>
      <c r="B35" s="17" t="s">
        <v>31</v>
      </c>
      <c r="C35" s="16">
        <f t="shared" si="2"/>
        <v>24413.360000000001</v>
      </c>
    </row>
    <row r="36" spans="1:3" x14ac:dyDescent="0.25">
      <c r="A36" s="15" t="s">
        <v>40</v>
      </c>
      <c r="B36" s="17" t="s">
        <v>31</v>
      </c>
      <c r="C36" s="16">
        <f t="shared" si="2"/>
        <v>24413.360000000001</v>
      </c>
    </row>
    <row r="37" spans="1:3" x14ac:dyDescent="0.25">
      <c r="A37" s="15" t="s">
        <v>41</v>
      </c>
      <c r="B37" s="17" t="s">
        <v>42</v>
      </c>
      <c r="C37" s="21">
        <v>1682</v>
      </c>
    </row>
    <row r="38" spans="1:3" x14ac:dyDescent="0.25">
      <c r="A38" s="15" t="s">
        <v>43</v>
      </c>
      <c r="B38" s="17" t="s">
        <v>42</v>
      </c>
      <c r="C38" s="21">
        <v>1682</v>
      </c>
    </row>
    <row r="39" spans="1:3" x14ac:dyDescent="0.25">
      <c r="A39" s="15" t="s">
        <v>44</v>
      </c>
      <c r="B39" s="17" t="s">
        <v>42</v>
      </c>
      <c r="C39" s="21">
        <v>1682</v>
      </c>
    </row>
    <row r="40" spans="1:3" x14ac:dyDescent="0.25">
      <c r="A40" s="15" t="s">
        <v>45</v>
      </c>
      <c r="B40" s="18" t="s">
        <v>46</v>
      </c>
      <c r="C40" s="8">
        <v>36550.43</v>
      </c>
    </row>
    <row r="41" spans="1:3" x14ac:dyDescent="0.25">
      <c r="A41" s="15" t="s">
        <v>47</v>
      </c>
      <c r="B41" s="17" t="s">
        <v>48</v>
      </c>
      <c r="C41" s="16">
        <f>1723.68*16%+1723.68</f>
        <v>1999.4688000000001</v>
      </c>
    </row>
    <row r="42" spans="1:3" x14ac:dyDescent="0.25">
      <c r="A42" s="15" t="s">
        <v>49</v>
      </c>
      <c r="B42" s="17" t="s">
        <v>48</v>
      </c>
      <c r="C42" s="16">
        <f>1723.68*16%+1723.68</f>
        <v>1999.4688000000001</v>
      </c>
    </row>
    <row r="43" spans="1:3" x14ac:dyDescent="0.25">
      <c r="A43" s="15" t="s">
        <v>50</v>
      </c>
      <c r="B43" s="17" t="s">
        <v>51</v>
      </c>
      <c r="C43" s="16">
        <f>548.02*16%+548.02</f>
        <v>635.70319999999992</v>
      </c>
    </row>
    <row r="44" spans="1:3" x14ac:dyDescent="0.25">
      <c r="A44" s="15" t="s">
        <v>52</v>
      </c>
      <c r="B44" s="17" t="s">
        <v>53</v>
      </c>
      <c r="C44" s="16">
        <f>1207.14*16%+1207.14</f>
        <v>1400.2824000000001</v>
      </c>
    </row>
    <row r="45" spans="1:3" x14ac:dyDescent="0.25">
      <c r="A45" s="15" t="s">
        <v>54</v>
      </c>
      <c r="B45" s="17" t="s">
        <v>55</v>
      </c>
      <c r="C45" s="16">
        <f>1207.14*16%+1207.14</f>
        <v>1400.2824000000001</v>
      </c>
    </row>
    <row r="46" spans="1:3" x14ac:dyDescent="0.25">
      <c r="A46" s="15" t="s">
        <v>56</v>
      </c>
      <c r="B46" s="17" t="s">
        <v>55</v>
      </c>
      <c r="C46" s="16">
        <f>487.56*16%+487.56</f>
        <v>565.56960000000004</v>
      </c>
    </row>
    <row r="47" spans="1:3" x14ac:dyDescent="0.25">
      <c r="A47" s="15" t="s">
        <v>57</v>
      </c>
      <c r="B47" s="17" t="s">
        <v>58</v>
      </c>
      <c r="C47" s="16">
        <f>487.56*16%+487.56</f>
        <v>565.56960000000004</v>
      </c>
    </row>
    <row r="48" spans="1:3" x14ac:dyDescent="0.25">
      <c r="A48" s="15" t="s">
        <v>59</v>
      </c>
      <c r="B48" s="17" t="s">
        <v>58</v>
      </c>
      <c r="C48" s="16">
        <f>1952.69*16%+1952.69</f>
        <v>2265.1204000000002</v>
      </c>
    </row>
    <row r="49" spans="1:3" x14ac:dyDescent="0.25">
      <c r="A49" s="15" t="s">
        <v>60</v>
      </c>
      <c r="B49" s="17" t="s">
        <v>61</v>
      </c>
      <c r="C49" s="16">
        <f>3412.13*16%+3412.13</f>
        <v>3958.0708000000004</v>
      </c>
    </row>
    <row r="50" spans="1:3" ht="30" x14ac:dyDescent="0.25">
      <c r="A50" s="15" t="s">
        <v>62</v>
      </c>
      <c r="B50" s="17" t="s">
        <v>63</v>
      </c>
      <c r="C50" s="16">
        <f>2529.66*16%+2529.66</f>
        <v>2934.4056</v>
      </c>
    </row>
    <row r="51" spans="1:3" x14ac:dyDescent="0.25">
      <c r="A51" s="15" t="s">
        <v>64</v>
      </c>
      <c r="B51" s="17" t="s">
        <v>65</v>
      </c>
      <c r="C51" s="8">
        <v>2441.42</v>
      </c>
    </row>
    <row r="52" spans="1:3" x14ac:dyDescent="0.25">
      <c r="A52" s="15" t="s">
        <v>66</v>
      </c>
      <c r="B52" s="17" t="s">
        <v>67</v>
      </c>
      <c r="C52" s="16">
        <f>13365.01/3</f>
        <v>4455.0033333333331</v>
      </c>
    </row>
    <row r="53" spans="1:3" x14ac:dyDescent="0.25">
      <c r="A53" s="15" t="s">
        <v>68</v>
      </c>
      <c r="B53" s="17" t="s">
        <v>67</v>
      </c>
      <c r="C53" s="16">
        <f t="shared" ref="C53:C54" si="3">13365.01/3</f>
        <v>4455.0033333333331</v>
      </c>
    </row>
    <row r="54" spans="1:3" x14ac:dyDescent="0.25">
      <c r="A54" s="15" t="s">
        <v>69</v>
      </c>
      <c r="B54" s="17" t="s">
        <v>67</v>
      </c>
      <c r="C54" s="16">
        <f t="shared" si="3"/>
        <v>4455.0033333333331</v>
      </c>
    </row>
    <row r="55" spans="1:3" x14ac:dyDescent="0.25">
      <c r="A55" s="15" t="s">
        <v>70</v>
      </c>
      <c r="B55" s="17" t="s">
        <v>71</v>
      </c>
      <c r="C55" s="8">
        <f>3950*16%+3950</f>
        <v>4582</v>
      </c>
    </row>
    <row r="56" spans="1:3" x14ac:dyDescent="0.25">
      <c r="A56" s="15" t="s">
        <v>72</v>
      </c>
      <c r="B56" s="17" t="s">
        <v>73</v>
      </c>
      <c r="C56" s="8">
        <f>3950*16%+3950</f>
        <v>4582</v>
      </c>
    </row>
    <row r="57" spans="1:3" x14ac:dyDescent="0.25">
      <c r="A57" s="15" t="s">
        <v>70</v>
      </c>
      <c r="B57" s="17" t="s">
        <v>74</v>
      </c>
      <c r="C57" s="8">
        <f>450*16%+450</f>
        <v>522</v>
      </c>
    </row>
    <row r="58" spans="1:3" x14ac:dyDescent="0.25">
      <c r="A58" s="15" t="s">
        <v>72</v>
      </c>
      <c r="B58" s="17" t="s">
        <v>74</v>
      </c>
      <c r="C58" s="8">
        <f t="shared" ref="C58:C61" si="4">450*16%+450</f>
        <v>522</v>
      </c>
    </row>
    <row r="59" spans="1:3" x14ac:dyDescent="0.25">
      <c r="A59" s="15" t="s">
        <v>75</v>
      </c>
      <c r="B59" s="17" t="s">
        <v>74</v>
      </c>
      <c r="C59" s="8">
        <f t="shared" si="4"/>
        <v>522</v>
      </c>
    </row>
    <row r="60" spans="1:3" x14ac:dyDescent="0.25">
      <c r="A60" s="15" t="s">
        <v>76</v>
      </c>
      <c r="B60" s="17" t="s">
        <v>74</v>
      </c>
      <c r="C60" s="8">
        <f t="shared" si="4"/>
        <v>522</v>
      </c>
    </row>
    <row r="61" spans="1:3" x14ac:dyDescent="0.25">
      <c r="A61" s="15" t="s">
        <v>77</v>
      </c>
      <c r="B61" s="17" t="s">
        <v>74</v>
      </c>
      <c r="C61" s="8">
        <f t="shared" si="4"/>
        <v>522</v>
      </c>
    </row>
    <row r="62" spans="1:3" x14ac:dyDescent="0.25">
      <c r="A62" s="15" t="s">
        <v>78</v>
      </c>
      <c r="B62" s="17" t="s">
        <v>10</v>
      </c>
      <c r="C62" s="16">
        <f>16124/2</f>
        <v>8062</v>
      </c>
    </row>
    <row r="63" spans="1:3" x14ac:dyDescent="0.25">
      <c r="A63" s="15" t="s">
        <v>79</v>
      </c>
      <c r="B63" s="17" t="s">
        <v>10</v>
      </c>
      <c r="C63" s="16">
        <f>16124/2</f>
        <v>8062</v>
      </c>
    </row>
    <row r="64" spans="1:3" x14ac:dyDescent="0.25">
      <c r="A64" s="15" t="s">
        <v>80</v>
      </c>
      <c r="B64" s="17" t="s">
        <v>81</v>
      </c>
      <c r="C64" s="8">
        <v>3511.18</v>
      </c>
    </row>
    <row r="65" spans="1:3" x14ac:dyDescent="0.25">
      <c r="A65" s="15" t="s">
        <v>75</v>
      </c>
      <c r="B65" s="19" t="s">
        <v>82</v>
      </c>
      <c r="C65" s="22">
        <v>1800</v>
      </c>
    </row>
    <row r="66" spans="1:3" x14ac:dyDescent="0.25">
      <c r="A66" s="15" t="s">
        <v>83</v>
      </c>
      <c r="B66" s="17" t="s">
        <v>81</v>
      </c>
      <c r="C66" s="22">
        <v>2690</v>
      </c>
    </row>
    <row r="67" spans="1:3" ht="30" x14ac:dyDescent="0.25">
      <c r="A67" s="13">
        <v>17248</v>
      </c>
      <c r="B67" s="20" t="s">
        <v>84</v>
      </c>
      <c r="C67" s="23">
        <v>348000</v>
      </c>
    </row>
    <row r="68" spans="1:3" ht="30" x14ac:dyDescent="0.25">
      <c r="A68" s="14">
        <v>17247</v>
      </c>
      <c r="B68" s="20" t="s">
        <v>85</v>
      </c>
      <c r="C68" s="23">
        <v>348000</v>
      </c>
    </row>
    <row r="69" spans="1:3" ht="30" x14ac:dyDescent="0.25">
      <c r="A69" s="14">
        <v>17249</v>
      </c>
      <c r="B69" s="20" t="s">
        <v>86</v>
      </c>
      <c r="C69" s="23">
        <v>570000</v>
      </c>
    </row>
    <row r="70" spans="1:3" ht="30" x14ac:dyDescent="0.25">
      <c r="A70" s="14">
        <v>17250</v>
      </c>
      <c r="B70" s="20" t="s">
        <v>86</v>
      </c>
      <c r="C70" s="23">
        <v>570000</v>
      </c>
    </row>
    <row r="71" spans="1:3" ht="30" x14ac:dyDescent="0.25">
      <c r="A71" s="14">
        <v>17251</v>
      </c>
      <c r="B71" s="20" t="s">
        <v>86</v>
      </c>
      <c r="C71" s="23">
        <v>570000</v>
      </c>
    </row>
    <row r="72" spans="1:3" ht="30" x14ac:dyDescent="0.25">
      <c r="A72" s="14">
        <v>17252</v>
      </c>
      <c r="B72" s="20" t="s">
        <v>87</v>
      </c>
      <c r="C72" s="23">
        <v>570000</v>
      </c>
    </row>
    <row r="73" spans="1:3" ht="30" x14ac:dyDescent="0.25">
      <c r="A73" s="15" t="s">
        <v>88</v>
      </c>
      <c r="B73" s="17" t="s">
        <v>89</v>
      </c>
      <c r="C73" s="8">
        <v>4914.92</v>
      </c>
    </row>
    <row r="74" spans="1:3" ht="30" x14ac:dyDescent="0.25">
      <c r="A74" s="15" t="s">
        <v>90</v>
      </c>
      <c r="B74" s="17" t="s">
        <v>91</v>
      </c>
      <c r="C74" s="8">
        <v>8980</v>
      </c>
    </row>
    <row r="75" spans="1:3" x14ac:dyDescent="0.25">
      <c r="A75" s="11" t="s">
        <v>92</v>
      </c>
      <c r="B75" s="17" t="s">
        <v>93</v>
      </c>
      <c r="C75" s="8">
        <v>5950</v>
      </c>
    </row>
    <row r="76" spans="1:3" x14ac:dyDescent="0.25">
      <c r="A76" s="11" t="s">
        <v>94</v>
      </c>
      <c r="B76" s="12" t="s">
        <v>95</v>
      </c>
      <c r="C76" s="24">
        <v>4463.17</v>
      </c>
    </row>
    <row r="77" spans="1:3" x14ac:dyDescent="0.25">
      <c r="A77" s="11" t="s">
        <v>92</v>
      </c>
      <c r="B77" s="12" t="s">
        <v>96</v>
      </c>
      <c r="C77" s="24">
        <v>2540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contraloria</cp:lastModifiedBy>
  <cp:revision/>
  <cp:lastPrinted>2016-10-28T19:57:44Z</cp:lastPrinted>
  <dcterms:created xsi:type="dcterms:W3CDTF">2016-02-04T19:04:11Z</dcterms:created>
  <dcterms:modified xsi:type="dcterms:W3CDTF">2017-01-20T18:31:36Z</dcterms:modified>
</cp:coreProperties>
</file>