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8" windowWidth="24240" windowHeight="12240"/>
  </bookViews>
  <sheets>
    <sheet name="EAI CFF" sheetId="1" r:id="rId1"/>
  </sheets>
  <calcPr calcId="145621"/>
</workbook>
</file>

<file path=xl/calcChain.xml><?xml version="1.0" encoding="utf-8"?>
<calcChain xmlns="http://schemas.openxmlformats.org/spreadsheetml/2006/main">
  <c r="E7" i="1" l="1"/>
  <c r="D11" i="1" l="1"/>
  <c r="I11" i="1" s="1"/>
  <c r="D14" i="1"/>
  <c r="I14" i="1" s="1"/>
  <c r="D10" i="1"/>
  <c r="F10" i="1" s="1"/>
  <c r="E28" i="1"/>
  <c r="I25" i="1"/>
  <c r="H25" i="1"/>
  <c r="G25" i="1"/>
  <c r="I20" i="1"/>
  <c r="H20" i="1"/>
  <c r="G20" i="1"/>
  <c r="I17" i="1"/>
  <c r="F17" i="1"/>
  <c r="F14" i="1"/>
  <c r="I10" i="1"/>
  <c r="I9" i="1"/>
  <c r="F9" i="1"/>
  <c r="I8" i="1"/>
  <c r="F8" i="1"/>
  <c r="H7" i="1"/>
  <c r="G7" i="1"/>
  <c r="F7" i="1" l="1"/>
  <c r="F28" i="1" s="1"/>
  <c r="D7" i="1"/>
  <c r="D28" i="1" s="1"/>
  <c r="I7" i="1"/>
  <c r="I28" i="1" s="1"/>
  <c r="H28" i="1"/>
  <c r="G28" i="1"/>
</calcChain>
</file>

<file path=xl/sharedStrings.xml><?xml version="1.0" encoding="utf-8"?>
<sst xmlns="http://schemas.openxmlformats.org/spreadsheetml/2006/main" count="36" uniqueCount="32">
  <si>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</si>
  <si>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</si>
  <si>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</si>
  <si>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</si>
  <si>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</si>
  <si>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</si>
  <si>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</si>
  <si>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</si>
  <si>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</si>
  <si>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</si>
  <si>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</si>
  <si>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</si>
  <si>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</si>
  <si>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</si>
  <si>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</si>
  <si>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</si>
  <si>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</si>
  <si>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</si>
  <si>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</si>
  <si>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</si>
  <si>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</si>
  <si>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</si>
  <si>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</si>
  <si>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</si>
  <si>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</si>
  <si>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</si>
  <si>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</si>
  <si>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Municipio de Arteaga, Coahuila.</t>
  </si>
  <si>
    <t>Del 01 de Abril al 30 de Junio del 2016</t>
  </si>
  <si>
    <t xml:space="preserve"> 
Nota de Gestión Administrativa 17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</si>
  <si>
    <t>C. JOSÉ DE JESÚS DURÁN FLORES                          LIC. NORA ALICIA HERNÁNDEZ FUENTES                       C.P. FRANCISCO CEPEDA SILLER</t>
  </si>
  <si>
    <t>PRESIDENTE MUNICIPAL                                                        TESORERA MUNICIPAL                                         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</si>
</sst>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43" fontId="3" fillId="0" borderId="10" xfId="0" applyNumberFormat="1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43" fontId="2" fillId="0" borderId="11" xfId="1" applyNumberFormat="1" applyFont="1" applyBorder="1" applyAlignment="1">
      <alignment vertical="center" wrapText="1"/>
    </xf>
    <xf numFmtId="43" fontId="3" fillId="0" borderId="11" xfId="1" applyNumberFormat="1" applyFont="1" applyBorder="1" applyAlignment="1">
      <alignment vertical="center" wrapText="1"/>
    </xf>
    <xf numFmtId="0" fontId="3" fillId="0" borderId="4" xfId="0" applyFont="1" applyFill="1" applyBorder="1" applyAlignment="1">
      <alignment horizontal="justify" vertical="center"/>
    </xf>
    <xf numFmtId="0" fontId="0" fillId="0" borderId="1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11" xfId="0" applyFont="1" applyFill="1" applyBorder="1" applyAlignment="1">
      <alignment horizontal="justify" vertical="center"/>
    </xf>
    <xf numFmtId="0" fontId="0" fillId="0" borderId="12" xfId="0" applyFont="1" applyFill="1" applyBorder="1" applyAlignment="1">
      <alignment horizontal="justify" vertical="center"/>
    </xf>
    <xf numFmtId="43" fontId="3" fillId="0" borderId="9" xfId="0" applyNumberFormat="1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4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3" fillId="0" borderId="9" xfId="0" applyFont="1" applyFill="1" applyBorder="1" applyAlignment="1">
      <alignment horizontal="center" vertical="center" wrapText="1"/>
    </xf>
    <xf numFmtId="44" fontId="3" fillId="0" borderId="9" xfId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tabSelected="1" workbookViewId="0">
      <selection activeCell="A4" sqref="A4:C6"/>
    </sheetView>
  </sheetViews>
  <sheetFormatPr baseColWidth="10" defaultColWidth="11.44140625" defaultRowHeight="11.4" x14ac:dyDescent="0.2"/>
  <cols>
    <col min="1" max="2" width="11.44140625" style="1"/>
    <col min="3" max="3" width="20.44140625" style="1" customWidth="1"/>
    <col min="4" max="4" width="13.5546875" style="1" bestFit="1" customWidth="1"/>
    <col min="5" max="5" width="14.109375" style="1" customWidth="1"/>
    <col min="6" max="8" width="13.5546875" style="1" bestFit="1" customWidth="1"/>
    <col min="9" max="9" width="15.109375" style="1" bestFit="1" customWidth="1"/>
    <col min="10" max="16384" width="11.44140625" style="1"/>
  </cols>
  <sheetData>
    <row r="1" spans="1:9" ht="15" x14ac:dyDescent="0.2">
      <c r="A1" s="24" t="s">
        <v>27</v>
      </c>
      <c r="B1" s="25"/>
      <c r="C1" s="25"/>
      <c r="D1" s="25"/>
      <c r="E1" s="25"/>
      <c r="F1" s="25"/>
      <c r="G1" s="25"/>
      <c r="H1" s="25"/>
      <c r="I1" s="26"/>
    </row>
    <row r="2" spans="1:9" ht="14.4" x14ac:dyDescent="0.2">
      <c r="A2" s="27" t="s">
        <v>0</v>
      </c>
      <c r="B2" s="28"/>
      <c r="C2" s="28"/>
      <c r="D2" s="28"/>
      <c r="E2" s="28"/>
      <c r="F2" s="28"/>
      <c r="G2" s="28"/>
      <c r="H2" s="28"/>
      <c r="I2" s="29"/>
    </row>
    <row r="3" spans="1:9" ht="15" x14ac:dyDescent="0.2">
      <c r="A3" s="30" t="s">
        <v>28</v>
      </c>
      <c r="B3" s="31"/>
      <c r="C3" s="31"/>
      <c r="D3" s="31"/>
      <c r="E3" s="31"/>
      <c r="F3" s="31"/>
      <c r="G3" s="31"/>
      <c r="H3" s="31"/>
      <c r="I3" s="32"/>
    </row>
    <row r="4" spans="1:9" ht="14.4" x14ac:dyDescent="0.2">
      <c r="A4" s="33" t="s">
        <v>0</v>
      </c>
      <c r="B4" s="33"/>
      <c r="C4" s="33"/>
      <c r="D4" s="34" t="s">
        <v>1</v>
      </c>
      <c r="E4" s="34"/>
      <c r="F4" s="34"/>
      <c r="G4" s="34"/>
      <c r="H4" s="34"/>
      <c r="I4" s="33" t="s">
        <v>2</v>
      </c>
    </row>
    <row r="5" spans="1:9" ht="28.8" x14ac:dyDescent="0.2">
      <c r="A5" s="33"/>
      <c r="B5" s="33"/>
      <c r="C5" s="33"/>
      <c r="D5" s="2" t="s">
        <v>3</v>
      </c>
      <c r="E5" s="3" t="s">
        <v>4</v>
      </c>
      <c r="F5" s="2" t="s">
        <v>5</v>
      </c>
      <c r="G5" s="2" t="s">
        <v>6</v>
      </c>
      <c r="H5" s="2" t="s">
        <v>7</v>
      </c>
      <c r="I5" s="33"/>
    </row>
    <row r="6" spans="1:9" ht="14.4" x14ac:dyDescent="0.2">
      <c r="A6" s="33"/>
      <c r="B6" s="33"/>
      <c r="C6" s="33"/>
      <c r="D6" s="2">
        <v>1</v>
      </c>
      <c r="E6" s="2">
        <v>2</v>
      </c>
      <c r="F6" s="2" t="s">
        <v>8</v>
      </c>
      <c r="G6" s="2">
        <v>4</v>
      </c>
      <c r="H6" s="2">
        <v>5</v>
      </c>
      <c r="I6" s="2" t="s">
        <v>9</v>
      </c>
    </row>
    <row r="7" spans="1:9" ht="15" x14ac:dyDescent="0.2">
      <c r="A7" s="35" t="s">
        <v>10</v>
      </c>
      <c r="B7" s="36"/>
      <c r="C7" s="36"/>
      <c r="D7" s="4">
        <f>D8+D9+D10+D11+D14+D17</f>
        <v>29020837.350000001</v>
      </c>
      <c r="E7" s="4">
        <f>E8+E9+E10+E11+E14+E17</f>
        <v>2903466.080000001</v>
      </c>
      <c r="F7" s="4">
        <f>F8+F9+F10+F14+F17</f>
        <v>31924303.43</v>
      </c>
      <c r="G7" s="4">
        <f t="shared" ref="G7:I7" si="0">SUM(G8:G18)</f>
        <v>31927803.43</v>
      </c>
      <c r="H7" s="4">
        <f t="shared" si="0"/>
        <v>31924303.43</v>
      </c>
      <c r="I7" s="4">
        <f t="shared" si="0"/>
        <v>2903466.080000001</v>
      </c>
    </row>
    <row r="8" spans="1:9" ht="15" x14ac:dyDescent="0.2">
      <c r="A8" s="5"/>
      <c r="B8" s="23" t="s">
        <v>11</v>
      </c>
      <c r="C8" s="23"/>
      <c r="D8" s="6">
        <v>14253036</v>
      </c>
      <c r="E8" s="6">
        <v>-6247501.25</v>
      </c>
      <c r="F8" s="6">
        <f>+E8+D8</f>
        <v>8005534.75</v>
      </c>
      <c r="G8" s="6">
        <v>8005534.75</v>
      </c>
      <c r="H8" s="6">
        <v>8005534.75</v>
      </c>
      <c r="I8" s="6">
        <f>+H8-D8</f>
        <v>-6247501.25</v>
      </c>
    </row>
    <row r="9" spans="1:9" ht="15" x14ac:dyDescent="0.2">
      <c r="A9" s="5"/>
      <c r="B9" s="23" t="s">
        <v>12</v>
      </c>
      <c r="C9" s="23"/>
      <c r="D9" s="6">
        <v>70001</v>
      </c>
      <c r="E9" s="6">
        <v>-55235.979999999996</v>
      </c>
      <c r="F9" s="6">
        <f>+E9+D9</f>
        <v>14765.020000000004</v>
      </c>
      <c r="G9" s="6">
        <v>14765.02</v>
      </c>
      <c r="H9" s="6">
        <v>14765.02</v>
      </c>
      <c r="I9" s="6">
        <f>+H9-D9</f>
        <v>-55235.979999999996</v>
      </c>
    </row>
    <row r="10" spans="1:9" ht="15" x14ac:dyDescent="0.2">
      <c r="A10" s="5"/>
      <c r="B10" s="23" t="s">
        <v>13</v>
      </c>
      <c r="C10" s="23"/>
      <c r="D10" s="6">
        <f>305291+337274+789474</f>
        <v>1432039</v>
      </c>
      <c r="E10" s="6">
        <v>951491.75999999978</v>
      </c>
      <c r="F10" s="6">
        <f>+E10+D10</f>
        <v>2383530.7599999998</v>
      </c>
      <c r="G10" s="6">
        <v>2387030.7599999998</v>
      </c>
      <c r="H10" s="6">
        <v>2383530.7599999998</v>
      </c>
      <c r="I10" s="6">
        <f>+H10-D10</f>
        <v>951491.75999999978</v>
      </c>
    </row>
    <row r="11" spans="1:9" ht="15" x14ac:dyDescent="0.2">
      <c r="A11" s="5"/>
      <c r="B11" s="23" t="s">
        <v>14</v>
      </c>
      <c r="C11" s="23"/>
      <c r="D11" s="6">
        <f>791+745</f>
        <v>1536</v>
      </c>
      <c r="E11" s="6">
        <v>-1536</v>
      </c>
      <c r="F11" s="6"/>
      <c r="G11" s="6">
        <v>0</v>
      </c>
      <c r="H11" s="6">
        <v>0</v>
      </c>
      <c r="I11" s="6">
        <f>+H11-D11</f>
        <v>-1536</v>
      </c>
    </row>
    <row r="12" spans="1:9" ht="15" x14ac:dyDescent="0.2">
      <c r="A12" s="5"/>
      <c r="B12" s="19" t="s">
        <v>15</v>
      </c>
      <c r="C12" s="19"/>
      <c r="D12" s="6"/>
      <c r="E12" s="6"/>
      <c r="F12" s="6"/>
      <c r="G12" s="6"/>
      <c r="H12" s="6"/>
      <c r="I12" s="6"/>
    </row>
    <row r="13" spans="1:9" ht="15" x14ac:dyDescent="0.2">
      <c r="A13" s="5"/>
      <c r="B13" s="19" t="s">
        <v>16</v>
      </c>
      <c r="C13" s="19"/>
      <c r="D13" s="6"/>
      <c r="E13" s="6"/>
      <c r="F13" s="6"/>
      <c r="G13" s="6"/>
      <c r="H13" s="6"/>
      <c r="I13" s="6"/>
    </row>
    <row r="14" spans="1:9" ht="15" x14ac:dyDescent="0.2">
      <c r="A14" s="5"/>
      <c r="B14" s="23" t="s">
        <v>17</v>
      </c>
      <c r="C14" s="23"/>
      <c r="D14" s="6">
        <f>113356+115859+101187</f>
        <v>330402</v>
      </c>
      <c r="E14" s="6">
        <v>1107659.3899999999</v>
      </c>
      <c r="F14" s="6">
        <f>+E14+D14</f>
        <v>1438061.39</v>
      </c>
      <c r="G14" s="6">
        <v>1438061.39</v>
      </c>
      <c r="H14" s="6">
        <v>1438061.39</v>
      </c>
      <c r="I14" s="6">
        <f>+H14-D14</f>
        <v>1107659.3899999999</v>
      </c>
    </row>
    <row r="15" spans="1:9" ht="15" x14ac:dyDescent="0.2">
      <c r="A15" s="5"/>
      <c r="B15" s="19" t="s">
        <v>15</v>
      </c>
      <c r="C15" s="19"/>
      <c r="D15" s="6"/>
      <c r="E15" s="6"/>
      <c r="F15" s="6"/>
      <c r="G15" s="6"/>
      <c r="H15" s="6"/>
      <c r="I15" s="6"/>
    </row>
    <row r="16" spans="1:9" ht="15" x14ac:dyDescent="0.2">
      <c r="A16" s="5"/>
      <c r="B16" s="19" t="s">
        <v>16</v>
      </c>
      <c r="C16" s="19"/>
      <c r="D16" s="6"/>
      <c r="E16" s="6"/>
      <c r="F16" s="6"/>
      <c r="G16" s="6"/>
      <c r="H16" s="6"/>
      <c r="I16" s="6"/>
    </row>
    <row r="17" spans="1:9" ht="15" x14ac:dyDescent="0.2">
      <c r="A17" s="5"/>
      <c r="B17" s="23" t="s">
        <v>18</v>
      </c>
      <c r="C17" s="23"/>
      <c r="D17" s="6">
        <v>12933823.35</v>
      </c>
      <c r="E17" s="6">
        <v>7148588.160000002</v>
      </c>
      <c r="F17" s="6">
        <f>+E17+D17</f>
        <v>20082411.510000002</v>
      </c>
      <c r="G17" s="6">
        <v>20082411.510000002</v>
      </c>
      <c r="H17" s="6">
        <v>20082411.510000002</v>
      </c>
      <c r="I17" s="6">
        <f>+H17-D17</f>
        <v>7148588.160000002</v>
      </c>
    </row>
    <row r="18" spans="1:9" ht="15" x14ac:dyDescent="0.2">
      <c r="A18" s="5"/>
      <c r="B18" s="23" t="s">
        <v>19</v>
      </c>
      <c r="C18" s="23"/>
      <c r="D18" s="6"/>
      <c r="E18" s="6"/>
      <c r="F18" s="6"/>
      <c r="G18" s="6"/>
      <c r="H18" s="6"/>
      <c r="I18" s="6"/>
    </row>
    <row r="19" spans="1:9" ht="15" x14ac:dyDescent="0.2">
      <c r="A19" s="5"/>
      <c r="B19" s="19"/>
      <c r="C19" s="19"/>
      <c r="D19" s="6"/>
      <c r="E19" s="6"/>
      <c r="F19" s="6"/>
      <c r="G19" s="6"/>
      <c r="H19" s="6"/>
      <c r="I19" s="6"/>
    </row>
    <row r="20" spans="1:9" ht="15" x14ac:dyDescent="0.2">
      <c r="A20" s="17" t="s">
        <v>20</v>
      </c>
      <c r="B20" s="18"/>
      <c r="C20" s="18"/>
      <c r="D20" s="7">
        <v>0</v>
      </c>
      <c r="E20" s="7">
        <v>0</v>
      </c>
      <c r="F20" s="6">
        <v>0</v>
      </c>
      <c r="G20" s="7">
        <f t="shared" ref="G20:I20" si="1">SUM(G21:G23)</f>
        <v>0</v>
      </c>
      <c r="H20" s="7">
        <f t="shared" si="1"/>
        <v>0</v>
      </c>
      <c r="I20" s="7">
        <f t="shared" si="1"/>
        <v>0</v>
      </c>
    </row>
    <row r="21" spans="1:9" ht="15" x14ac:dyDescent="0.2">
      <c r="A21" s="8"/>
      <c r="B21" s="23" t="s">
        <v>21</v>
      </c>
      <c r="C21" s="23"/>
      <c r="D21" s="9"/>
      <c r="E21" s="10"/>
      <c r="F21" s="11"/>
      <c r="G21" s="11"/>
      <c r="H21" s="11"/>
      <c r="I21" s="11"/>
    </row>
    <row r="22" spans="1:9" ht="15" x14ac:dyDescent="0.2">
      <c r="A22" s="5"/>
      <c r="B22" s="23" t="s">
        <v>22</v>
      </c>
      <c r="C22" s="23"/>
      <c r="D22" s="9"/>
      <c r="E22" s="10"/>
      <c r="F22" s="11"/>
      <c r="G22" s="11"/>
      <c r="H22" s="11"/>
      <c r="I22" s="11"/>
    </row>
    <row r="23" spans="1:9" ht="15" x14ac:dyDescent="0.2">
      <c r="A23" s="5"/>
      <c r="B23" s="23" t="s">
        <v>19</v>
      </c>
      <c r="C23" s="23"/>
      <c r="D23" s="9"/>
      <c r="E23" s="10"/>
      <c r="F23" s="11"/>
      <c r="G23" s="11"/>
      <c r="H23" s="11"/>
      <c r="I23" s="11"/>
    </row>
    <row r="24" spans="1:9" ht="15" x14ac:dyDescent="0.2">
      <c r="A24" s="5"/>
      <c r="B24" s="19"/>
      <c r="C24" s="19"/>
      <c r="D24" s="11"/>
      <c r="E24" s="10"/>
      <c r="F24" s="11"/>
      <c r="G24" s="11"/>
      <c r="H24" s="11"/>
      <c r="I24" s="11"/>
    </row>
    <row r="25" spans="1:9" ht="15" x14ac:dyDescent="0.2">
      <c r="A25" s="17" t="s">
        <v>23</v>
      </c>
      <c r="B25" s="18"/>
      <c r="C25" s="18"/>
      <c r="D25" s="7">
        <v>0</v>
      </c>
      <c r="E25" s="7">
        <v>0</v>
      </c>
      <c r="F25" s="6">
        <v>0</v>
      </c>
      <c r="G25" s="7">
        <f t="shared" ref="G25:I25" si="2">+G26</f>
        <v>0</v>
      </c>
      <c r="H25" s="7">
        <f t="shared" si="2"/>
        <v>0</v>
      </c>
      <c r="I25" s="7">
        <f t="shared" si="2"/>
        <v>0</v>
      </c>
    </row>
    <row r="26" spans="1:9" ht="15" x14ac:dyDescent="0.2">
      <c r="A26" s="5"/>
      <c r="B26" s="19" t="s">
        <v>24</v>
      </c>
      <c r="C26" s="19"/>
      <c r="D26" s="9"/>
      <c r="E26" s="10"/>
      <c r="F26" s="11"/>
      <c r="G26" s="11"/>
      <c r="H26" s="11"/>
      <c r="I26" s="11"/>
    </row>
    <row r="27" spans="1:9" ht="15" x14ac:dyDescent="0.2">
      <c r="A27" s="5"/>
      <c r="B27" s="19"/>
      <c r="C27" s="19"/>
      <c r="D27" s="11"/>
      <c r="E27" s="10"/>
      <c r="F27" s="11"/>
      <c r="G27" s="12"/>
      <c r="H27" s="12"/>
      <c r="I27" s="11"/>
    </row>
    <row r="28" spans="1:9" ht="14.4" x14ac:dyDescent="0.2">
      <c r="A28" s="20" t="s">
        <v>25</v>
      </c>
      <c r="B28" s="20"/>
      <c r="C28" s="20"/>
      <c r="D28" s="13">
        <f>+D25+D20+D7</f>
        <v>29020837.350000001</v>
      </c>
      <c r="E28" s="13">
        <f t="shared" ref="E28:H28" si="3">+E25+E20+E7</f>
        <v>2903466.080000001</v>
      </c>
      <c r="F28" s="13">
        <f t="shared" si="3"/>
        <v>31924303.43</v>
      </c>
      <c r="G28" s="13">
        <f t="shared" si="3"/>
        <v>31927803.43</v>
      </c>
      <c r="H28" s="13">
        <f t="shared" si="3"/>
        <v>31924303.43</v>
      </c>
      <c r="I28" s="21">
        <f>I25+I20+I7</f>
        <v>2903466.080000001</v>
      </c>
    </row>
    <row r="29" spans="1:9" ht="14.4" x14ac:dyDescent="0.2">
      <c r="A29" s="14"/>
      <c r="B29" s="14"/>
      <c r="C29" s="14"/>
      <c r="D29" s="14"/>
      <c r="E29" s="14"/>
      <c r="F29" s="14"/>
      <c r="G29" s="22" t="s">
        <v>26</v>
      </c>
      <c r="H29" s="22"/>
      <c r="I29" s="21"/>
    </row>
    <row r="30" spans="1:9" x14ac:dyDescent="0.2">
      <c r="A30" s="16" t="s">
        <v>29</v>
      </c>
      <c r="B30" s="16"/>
      <c r="C30" s="16"/>
      <c r="D30" s="16"/>
      <c r="E30" s="16"/>
      <c r="F30" s="16"/>
      <c r="G30" s="16"/>
      <c r="H30" s="16"/>
    </row>
    <row r="31" spans="1:9" ht="47.25" customHeight="1" x14ac:dyDescent="0.2">
      <c r="A31" s="16"/>
      <c r="B31" s="16"/>
      <c r="C31" s="16"/>
      <c r="D31" s="16"/>
      <c r="E31" s="16"/>
      <c r="F31" s="16"/>
      <c r="G31" s="16"/>
      <c r="H31" s="16"/>
    </row>
    <row r="32" spans="1:9" ht="14.25" x14ac:dyDescent="0.2">
      <c r="A32" s="15"/>
      <c r="B32" s="15"/>
      <c r="C32" s="15"/>
      <c r="D32" s="15"/>
      <c r="E32" s="15"/>
      <c r="F32" s="15"/>
      <c r="G32" s="15"/>
      <c r="H32" s="15"/>
    </row>
    <row r="34" spans="1:1" x14ac:dyDescent="0.2">
      <c r="A34" s="1" t="s">
        <v>30</v>
      </c>
    </row>
    <row r="35" spans="1:1" x14ac:dyDescent="0.2">
      <c r="A35" s="1" t="s">
        <v>31</v>
      </c>
    </row>
  </sheetData>
  <mergeCells count="31">
    <mergeCell ref="B16:C16"/>
    <mergeCell ref="B17:C17"/>
    <mergeCell ref="B18:C18"/>
    <mergeCell ref="B19:C19"/>
    <mergeCell ref="A7:C7"/>
    <mergeCell ref="B8:C8"/>
    <mergeCell ref="B9:C9"/>
    <mergeCell ref="B10:C10"/>
    <mergeCell ref="A1:I1"/>
    <mergeCell ref="A2:I2"/>
    <mergeCell ref="A3:I3"/>
    <mergeCell ref="A4:C6"/>
    <mergeCell ref="D4:H4"/>
    <mergeCell ref="I4:I5"/>
    <mergeCell ref="B11:C11"/>
    <mergeCell ref="B12:C12"/>
    <mergeCell ref="B13:C13"/>
    <mergeCell ref="B14:C14"/>
    <mergeCell ref="B15:C15"/>
    <mergeCell ref="I28:I29"/>
    <mergeCell ref="G29:H29"/>
    <mergeCell ref="A20:C20"/>
    <mergeCell ref="B21:C21"/>
    <mergeCell ref="B22:C22"/>
    <mergeCell ref="B23:C23"/>
    <mergeCell ref="B24:C24"/>
    <mergeCell ref="A30:H31"/>
    <mergeCell ref="A25:C25"/>
    <mergeCell ref="B26:C26"/>
    <mergeCell ref="B27:C27"/>
    <mergeCell ref="A28:C28"/>
  </mergeCells>
  <pageMargins left="0.19685039370078741" right="0.19685039370078741" top="0.19685039370078741" bottom="0.19685039370078741" header="0.31496062992125984" footer="0.31496062992125984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2016-07-22T16:53:38Z</cp:lastPrinted>
  <dcterms:created xsi:type="dcterms:W3CDTF">2015-10-07T18:38:07Z</dcterms:created>
  <dcterms:modified xsi:type="dcterms:W3CDTF">2017-03-21T19:17:39Z</dcterms:modified>
</cp:coreProperties>
</file>