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736" windowHeight="9000"/>
  </bookViews>
  <sheets>
    <sheet name="EAE COG" sheetId="1" r:id="rId1"/>
    <sheet name="Hoja1" sheetId="5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F60" i="1" l="1"/>
  <c r="E79" i="1"/>
  <c r="E78" i="1"/>
  <c r="E77" i="1"/>
  <c r="E76" i="1"/>
  <c r="E75" i="1"/>
  <c r="E74" i="1"/>
  <c r="E73" i="1"/>
  <c r="E71" i="1"/>
  <c r="E70" i="1"/>
  <c r="E69" i="1"/>
  <c r="E67" i="1"/>
  <c r="E66" i="1"/>
  <c r="E65" i="1"/>
  <c r="E64" i="1"/>
  <c r="E63" i="1"/>
  <c r="E62" i="1"/>
  <c r="E61" i="1"/>
  <c r="E59" i="1"/>
  <c r="E58" i="1"/>
  <c r="E57" i="1"/>
  <c r="E55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5" i="1"/>
  <c r="E34" i="1"/>
  <c r="E33" i="1"/>
  <c r="E32" i="1"/>
  <c r="E31" i="1"/>
  <c r="E30" i="1"/>
  <c r="E29" i="1"/>
  <c r="E28" i="1"/>
  <c r="E27" i="1"/>
  <c r="E25" i="1"/>
  <c r="E24" i="1"/>
  <c r="H24" i="1" s="1"/>
  <c r="E23" i="1"/>
  <c r="E22" i="1"/>
  <c r="E21" i="1"/>
  <c r="E20" i="1"/>
  <c r="E19" i="1"/>
  <c r="E18" i="1"/>
  <c r="E17" i="1"/>
  <c r="E15" i="1"/>
  <c r="E14" i="1"/>
  <c r="E13" i="1"/>
  <c r="E12" i="1"/>
  <c r="E11" i="1"/>
  <c r="E10" i="1"/>
  <c r="E9" i="1"/>
  <c r="H59" i="1" l="1"/>
  <c r="H58" i="1"/>
  <c r="H57" i="1"/>
  <c r="H55" i="1"/>
  <c r="H54" i="1"/>
  <c r="H53" i="1"/>
  <c r="H52" i="1"/>
  <c r="H51" i="1"/>
  <c r="H50" i="1"/>
  <c r="H49" i="1"/>
  <c r="H48" i="1"/>
  <c r="H47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5" i="1"/>
  <c r="H23" i="1"/>
  <c r="H22" i="1"/>
  <c r="H21" i="1"/>
  <c r="H20" i="1"/>
  <c r="H19" i="1"/>
  <c r="H18" i="1"/>
  <c r="H17" i="1"/>
  <c r="H15" i="1"/>
  <c r="H13" i="1"/>
  <c r="H9" i="1"/>
  <c r="H14" i="1"/>
  <c r="H12" i="1"/>
  <c r="H11" i="1"/>
  <c r="H10" i="1"/>
  <c r="G16" i="1"/>
  <c r="F16" i="1"/>
  <c r="D16" i="1"/>
  <c r="G8" i="1"/>
  <c r="F8" i="1"/>
  <c r="D8" i="1"/>
  <c r="H56" i="1" l="1"/>
  <c r="H16" i="1"/>
  <c r="H36" i="1"/>
  <c r="H46" i="1"/>
  <c r="H8" i="1"/>
  <c r="H64" i="1"/>
  <c r="H79" i="1"/>
  <c r="H78" i="1"/>
  <c r="H77" i="1"/>
  <c r="H76" i="1"/>
  <c r="H75" i="1"/>
  <c r="H74" i="1"/>
  <c r="H73" i="1"/>
  <c r="H71" i="1"/>
  <c r="H70" i="1"/>
  <c r="H69" i="1"/>
  <c r="H67" i="1"/>
  <c r="H66" i="1"/>
  <c r="H65" i="1"/>
  <c r="H63" i="1"/>
  <c r="H62" i="1"/>
  <c r="H61" i="1"/>
  <c r="D72" i="1"/>
  <c r="D68" i="1"/>
  <c r="D60" i="1"/>
  <c r="D56" i="1"/>
  <c r="D46" i="1"/>
  <c r="D36" i="1"/>
  <c r="D26" i="1"/>
  <c r="G72" i="1"/>
  <c r="F72" i="1"/>
  <c r="C72" i="1"/>
  <c r="G68" i="1"/>
  <c r="F68" i="1"/>
  <c r="C68" i="1"/>
  <c r="G60" i="1"/>
  <c r="C60" i="1"/>
  <c r="E60" i="1" s="1"/>
  <c r="G56" i="1"/>
  <c r="F56" i="1"/>
  <c r="C56" i="1"/>
  <c r="G46" i="1"/>
  <c r="F46" i="1"/>
  <c r="C46" i="1"/>
  <c r="E46" i="1" s="1"/>
  <c r="G36" i="1"/>
  <c r="F36" i="1"/>
  <c r="C36" i="1"/>
  <c r="E36" i="1" s="1"/>
  <c r="G26" i="1"/>
  <c r="F26" i="1"/>
  <c r="C26" i="1"/>
  <c r="E26" i="1" s="1"/>
  <c r="C16" i="1"/>
  <c r="E16" i="1" s="1"/>
  <c r="C8" i="1"/>
  <c r="E8" i="1" s="1"/>
  <c r="E68" i="1" l="1"/>
  <c r="H68" i="1" s="1"/>
  <c r="E56" i="1"/>
  <c r="E72" i="1"/>
  <c r="H26" i="1"/>
  <c r="H60" i="1"/>
  <c r="D80" i="1"/>
  <c r="F80" i="1"/>
  <c r="C80" i="1"/>
  <c r="G80" i="1"/>
  <c r="E80" i="1" l="1"/>
  <c r="H72" i="1"/>
  <c r="H80" i="1" s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<sst xmlns="http://schemas.openxmlformats.org/spreadsheetml/2006/main" count="92" uniqueCount="92">
  <si>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</si>
  <si>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</si>
  <si>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</si>
  <si>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</si>
  <si>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</si>
  <si>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</si>
  <si>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</si>
  <si>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</si>
  <si>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</si>
  <si>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</si>
  <si>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</si>
  <si>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</si>
  <si>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</si>
  <si>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</si>
  <si>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</si>
  <si>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</si>
  <si>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</si>
  <si>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</si>
  <si>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</si>
  <si>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</si>
  <si>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</si>
  <si>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</si>
  <si>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</si>
  <si>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</si>
  <si>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</si>
  <si>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</si>
  <si>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</si>
  <si>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</si>
  <si>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</si>
  <si>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</si>
  <si>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</si>
  <si>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</si>
  <si>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</si>
  <si>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</si>
  <si>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</si>
  <si>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</si>
  <si>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</si>
  <si>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</si>
  <si>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</si>
  <si>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</si>
  <si>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</si>
  <si>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</si>
  <si>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</si>
  <si>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</si>
  <si>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</si>
  <si>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</si>
  <si>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</si>
  <si>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</si>
  <si>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</si>
  <si>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</si>
  <si>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</si>
  <si>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</si>
  <si>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</si>
  <si>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</si>
  <si>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</si>
  <si>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</si>
  <si>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</si>
  <si>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</si>
  <si>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</si>
  <si>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</si>
  <si>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</si>
  <si>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</si>
  <si>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</si>
  <si>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</si>
  <si>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</si>
  <si>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</si>
  <si>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</si>
  <si>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</si>
  <si>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</si>
  <si>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</si>
  <si>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</si>
  <si>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</si>
  <si>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</si>
  <si>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</si>
  <si>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</si>
  <si>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</si>
  <si>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</si>
  <si>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</si>
  <si>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</si>
  <si>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</si>
  <si>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</si>
  <si>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</si>
  <si>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</si>
  <si>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</si>
  <si>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</si>
  <si>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Arteaga, Coahuila.</t>
  </si>
  <si>
    <t>NOTA:</t>
  </si>
  <si>
    <t>EN VIRTUD DE QUE EL SISTEMA QUE ACTUALMENTE OPERAMOS EN EL MUNICIPIO DE ARTEAGA, COAHUILA "SIIF: Sistema Integral de Informacion Financiera"  SE ENCUENTRA EN PROCESO DE ACTUALIZACION Y EXISTEN DISCREPANCIAS EN EL RUBRO DE PRESUPUESTO MODIFICADO OCASIONADO POR LA POLIZA DE SERVICIOS PERSONALES COMPROMETIDAS EN EL MES DE ENERO. CORRECCION QUE ACTUALMENTE SE ENCUENTRA REPORTADA Y EN ESTATUS DE ESTAR ATENDIENDOSE.
SE ADJUNTA AL ESTADO ANALITICO DEL EJERCICIO DEL PRESUPUESTO DE EGRESOS CLASIFICACION POR OBJETO DEL GASTO EL ESTADO ELABORADO EN EXCEL PARA SU CORRECCION CORRESPONDIENTE.</t>
  </si>
  <si>
    <t>Del 01 de Abril al 30 de Junio del 2016.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</si>
  <si>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</si>
  <si>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LIC. NORA ALICIA HERNÁNDEZ FUENTES                       C.P. FRANCISCO CEPEDA SILLER</t>
  </si>
  <si>
    <t>PRESIDENTE MUNICIPAL                                                        TESORERA MUNICIPAL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</si>
</sst>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43" fontId="0" fillId="0" borderId="12" xfId="5" applyNumberFormat="1" applyFont="1" applyBorder="1" applyAlignment="1">
      <alignment vertical="center" wrapText="1"/>
    </xf>
    <xf numFmtId="43" fontId="2" fillId="0" borderId="12" xfId="5" applyNumberFormat="1" applyFont="1" applyBorder="1" applyAlignment="1">
      <alignment vertical="center" wrapText="1"/>
    </xf>
    <xf numFmtId="43" fontId="2" fillId="0" borderId="9" xfId="0" applyNumberFormat="1" applyFont="1" applyBorder="1" applyAlignment="1">
      <alignment horizontal="justify" vertical="center" wrapText="1"/>
    </xf>
    <xf numFmtId="43" fontId="5" fillId="0" borderId="12" xfId="5" applyNumberFormat="1" applyFont="1" applyBorder="1" applyAlignment="1">
      <alignment vertical="center" wrapText="1"/>
    </xf>
    <xf numFmtId="43" fontId="2" fillId="0" borderId="9" xfId="5" applyNumberFormat="1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6"/>
  <sheetViews>
    <sheetView tabSelected="1" zoomScale="90" zoomScaleNormal="90" workbookViewId="0">
      <selection activeCell="A5" sqref="A5:B7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8" width="15.109375" style="1" customWidth="1"/>
    <col min="9" max="16384" width="11.5546875" style="1"/>
  </cols>
  <sheetData>
    <row r="1" spans="1:8" ht="15" x14ac:dyDescent="0.25">
      <c r="A1" s="20" t="s">
        <v>85</v>
      </c>
      <c r="B1" s="21"/>
      <c r="C1" s="21"/>
      <c r="D1" s="21"/>
      <c r="E1" s="21"/>
      <c r="F1" s="21"/>
      <c r="G1" s="21"/>
      <c r="H1" s="22"/>
    </row>
    <row r="2" spans="1:8" x14ac:dyDescent="0.3">
      <c r="A2" s="23" t="s">
        <v>0</v>
      </c>
      <c r="B2" s="24"/>
      <c r="C2" s="24"/>
      <c r="D2" s="24"/>
      <c r="E2" s="24"/>
      <c r="F2" s="24"/>
      <c r="G2" s="24"/>
      <c r="H2" s="25"/>
    </row>
    <row r="3" spans="1:8" x14ac:dyDescent="0.3">
      <c r="A3" s="23" t="s">
        <v>1</v>
      </c>
      <c r="B3" s="24"/>
      <c r="C3" s="24"/>
      <c r="D3" s="24"/>
      <c r="E3" s="24"/>
      <c r="F3" s="24"/>
      <c r="G3" s="24"/>
      <c r="H3" s="25"/>
    </row>
    <row r="4" spans="1:8" x14ac:dyDescent="0.3">
      <c r="A4" s="26" t="s">
        <v>88</v>
      </c>
      <c r="B4" s="27"/>
      <c r="C4" s="27"/>
      <c r="D4" s="27"/>
      <c r="E4" s="27"/>
      <c r="F4" s="27"/>
      <c r="G4" s="27"/>
      <c r="H4" s="28"/>
    </row>
    <row r="5" spans="1:8" x14ac:dyDescent="0.3">
      <c r="A5" s="29" t="s">
        <v>2</v>
      </c>
      <c r="B5" s="29"/>
      <c r="C5" s="30" t="s">
        <v>3</v>
      </c>
      <c r="D5" s="30"/>
      <c r="E5" s="30"/>
      <c r="F5" s="30"/>
      <c r="G5" s="30"/>
      <c r="H5" s="30" t="s">
        <v>4</v>
      </c>
    </row>
    <row r="6" spans="1:8" ht="28.8" x14ac:dyDescent="0.3">
      <c r="A6" s="29"/>
      <c r="B6" s="29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0"/>
    </row>
    <row r="7" spans="1:8" x14ac:dyDescent="0.3">
      <c r="A7" s="29"/>
      <c r="B7" s="29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ht="15" x14ac:dyDescent="0.25">
      <c r="A8" s="16" t="s">
        <v>12</v>
      </c>
      <c r="B8" s="17"/>
      <c r="C8" s="8">
        <f>SUM(C9:C15)</f>
        <v>12088707</v>
      </c>
      <c r="D8" s="8">
        <f t="shared" ref="D8:H8" si="0">SUM(D9:D15)</f>
        <v>40000</v>
      </c>
      <c r="E8" s="8">
        <f>C8+D8</f>
        <v>12128707</v>
      </c>
      <c r="F8" s="8">
        <f t="shared" si="0"/>
        <v>10403812.120000001</v>
      </c>
      <c r="G8" s="8">
        <f t="shared" si="0"/>
        <v>10433812.120000001</v>
      </c>
      <c r="H8" s="8">
        <f t="shared" si="0"/>
        <v>1724894.8799999994</v>
      </c>
    </row>
    <row r="9" spans="1:8" x14ac:dyDescent="0.3">
      <c r="A9" s="4"/>
      <c r="B9" s="5" t="s">
        <v>13</v>
      </c>
      <c r="C9" s="7">
        <v>10507044</v>
      </c>
      <c r="D9" s="7">
        <v>19000</v>
      </c>
      <c r="E9" s="10">
        <f t="shared" ref="E9:E72" si="1">C9+D9</f>
        <v>10526044</v>
      </c>
      <c r="F9" s="7">
        <v>9719659.0500000007</v>
      </c>
      <c r="G9" s="7">
        <v>9749659.0500000007</v>
      </c>
      <c r="H9" s="7">
        <f>+E9-F9</f>
        <v>806384.94999999925</v>
      </c>
    </row>
    <row r="10" spans="1:8" x14ac:dyDescent="0.3">
      <c r="A10" s="4"/>
      <c r="B10" s="5" t="s">
        <v>14</v>
      </c>
      <c r="C10" s="7"/>
      <c r="D10" s="7">
        <v>0</v>
      </c>
      <c r="E10" s="10">
        <f t="shared" si="1"/>
        <v>0</v>
      </c>
      <c r="F10" s="7">
        <v>0</v>
      </c>
      <c r="G10" s="7">
        <v>0</v>
      </c>
      <c r="H10" s="7">
        <f t="shared" ref="H10:H24" si="2">+E10-F10</f>
        <v>0</v>
      </c>
    </row>
    <row r="11" spans="1:8" ht="15" x14ac:dyDescent="0.25">
      <c r="A11" s="4"/>
      <c r="B11" s="5" t="s">
        <v>15</v>
      </c>
      <c r="C11" s="7">
        <v>156750</v>
      </c>
      <c r="D11" s="7">
        <v>21000</v>
      </c>
      <c r="E11" s="10">
        <f t="shared" si="1"/>
        <v>177750</v>
      </c>
      <c r="F11" s="7">
        <v>298333.88</v>
      </c>
      <c r="G11" s="7">
        <v>298333.88</v>
      </c>
      <c r="H11" s="7">
        <f t="shared" si="2"/>
        <v>-120583.88</v>
      </c>
    </row>
    <row r="12" spans="1:8" ht="15" x14ac:dyDescent="0.25">
      <c r="A12" s="4"/>
      <c r="B12" s="5" t="s">
        <v>16</v>
      </c>
      <c r="C12" s="7">
        <v>1104912</v>
      </c>
      <c r="D12" s="7">
        <v>0</v>
      </c>
      <c r="E12" s="10">
        <f t="shared" si="1"/>
        <v>1104912</v>
      </c>
      <c r="F12" s="7">
        <v>0</v>
      </c>
      <c r="G12" s="7">
        <v>0</v>
      </c>
      <c r="H12" s="7">
        <f t="shared" si="2"/>
        <v>1104912</v>
      </c>
    </row>
    <row r="13" spans="1:8" x14ac:dyDescent="0.3">
      <c r="A13" s="4"/>
      <c r="B13" s="5" t="s">
        <v>17</v>
      </c>
      <c r="C13" s="7">
        <v>304491</v>
      </c>
      <c r="D13" s="7">
        <v>0</v>
      </c>
      <c r="E13" s="10">
        <f t="shared" si="1"/>
        <v>304491</v>
      </c>
      <c r="F13" s="7">
        <v>372269.19</v>
      </c>
      <c r="G13" s="7">
        <v>372269.19</v>
      </c>
      <c r="H13" s="7">
        <f t="shared" si="2"/>
        <v>-67778.19</v>
      </c>
    </row>
    <row r="14" spans="1:8" ht="15" x14ac:dyDescent="0.25">
      <c r="A14" s="4"/>
      <c r="B14" s="5" t="s">
        <v>18</v>
      </c>
      <c r="C14" s="7"/>
      <c r="D14" s="7">
        <v>0</v>
      </c>
      <c r="E14" s="10">
        <f t="shared" si="1"/>
        <v>0</v>
      </c>
      <c r="F14" s="7">
        <v>0</v>
      </c>
      <c r="G14" s="7">
        <v>0</v>
      </c>
      <c r="H14" s="7">
        <f t="shared" si="2"/>
        <v>0</v>
      </c>
    </row>
    <row r="15" spans="1:8" x14ac:dyDescent="0.3">
      <c r="A15" s="4"/>
      <c r="B15" s="5" t="s">
        <v>19</v>
      </c>
      <c r="C15" s="7">
        <v>15510</v>
      </c>
      <c r="D15" s="7">
        <v>0</v>
      </c>
      <c r="E15" s="10">
        <f t="shared" si="1"/>
        <v>15510</v>
      </c>
      <c r="F15" s="7">
        <v>13550</v>
      </c>
      <c r="G15" s="7">
        <v>13550</v>
      </c>
      <c r="H15" s="7">
        <f t="shared" si="2"/>
        <v>1960</v>
      </c>
    </row>
    <row r="16" spans="1:8" ht="15" x14ac:dyDescent="0.25">
      <c r="A16" s="16" t="s">
        <v>20</v>
      </c>
      <c r="B16" s="17"/>
      <c r="C16" s="8">
        <f>SUM(C17:C25)</f>
        <v>2989856</v>
      </c>
      <c r="D16" s="8">
        <f t="shared" ref="D16:H16" si="3">SUM(D17:D25)</f>
        <v>2638282.3299999996</v>
      </c>
      <c r="E16" s="8">
        <f t="shared" si="1"/>
        <v>5628138.3300000001</v>
      </c>
      <c r="F16" s="8">
        <f t="shared" si="3"/>
        <v>4910207.6100000003</v>
      </c>
      <c r="G16" s="8">
        <f t="shared" si="3"/>
        <v>3920408.77</v>
      </c>
      <c r="H16" s="8">
        <f t="shared" si="3"/>
        <v>717930.72</v>
      </c>
    </row>
    <row r="17" spans="1:8" ht="28.8" x14ac:dyDescent="0.3">
      <c r="A17" s="4"/>
      <c r="B17" s="5" t="s">
        <v>21</v>
      </c>
      <c r="C17" s="7">
        <v>190949</v>
      </c>
      <c r="D17" s="7">
        <v>652200</v>
      </c>
      <c r="E17" s="10">
        <f t="shared" si="1"/>
        <v>843149</v>
      </c>
      <c r="F17" s="7">
        <v>803364.39</v>
      </c>
      <c r="G17" s="7">
        <v>804815.38</v>
      </c>
      <c r="H17" s="7">
        <f t="shared" si="2"/>
        <v>39784.609999999986</v>
      </c>
    </row>
    <row r="18" spans="1:8" ht="15" x14ac:dyDescent="0.25">
      <c r="A18" s="4"/>
      <c r="B18" s="5" t="s">
        <v>22</v>
      </c>
      <c r="C18" s="7">
        <v>220097</v>
      </c>
      <c r="D18" s="7">
        <v>21000</v>
      </c>
      <c r="E18" s="10">
        <f t="shared" si="1"/>
        <v>241097</v>
      </c>
      <c r="F18" s="7">
        <v>136409.9</v>
      </c>
      <c r="G18" s="7">
        <v>158383.26999999999</v>
      </c>
      <c r="H18" s="7">
        <f t="shared" si="2"/>
        <v>104687.1</v>
      </c>
    </row>
    <row r="19" spans="1:8" ht="28.8" x14ac:dyDescent="0.3">
      <c r="A19" s="4"/>
      <c r="B19" s="5" t="s">
        <v>23</v>
      </c>
      <c r="C19" s="7">
        <v>0</v>
      </c>
      <c r="D19" s="7">
        <v>0</v>
      </c>
      <c r="E19" s="10">
        <f t="shared" si="1"/>
        <v>0</v>
      </c>
      <c r="F19" s="7">
        <v>0</v>
      </c>
      <c r="G19" s="7">
        <v>0</v>
      </c>
      <c r="H19" s="7">
        <f t="shared" si="2"/>
        <v>0</v>
      </c>
    </row>
    <row r="20" spans="1:8" x14ac:dyDescent="0.3">
      <c r="A20" s="4"/>
      <c r="B20" s="5" t="s">
        <v>24</v>
      </c>
      <c r="C20" s="7">
        <v>388297</v>
      </c>
      <c r="D20" s="7">
        <v>43531.53</v>
      </c>
      <c r="E20" s="10">
        <f t="shared" si="1"/>
        <v>431828.53</v>
      </c>
      <c r="F20" s="7">
        <v>88526.05</v>
      </c>
      <c r="G20" s="7">
        <v>111869.19</v>
      </c>
      <c r="H20" s="7">
        <f t="shared" si="2"/>
        <v>343302.48000000004</v>
      </c>
    </row>
    <row r="21" spans="1:8" x14ac:dyDescent="0.3">
      <c r="A21" s="4"/>
      <c r="B21" s="5" t="s">
        <v>25</v>
      </c>
      <c r="C21" s="7">
        <v>145185</v>
      </c>
      <c r="D21" s="7">
        <v>50000</v>
      </c>
      <c r="E21" s="10">
        <f t="shared" si="1"/>
        <v>195185</v>
      </c>
      <c r="F21" s="7">
        <v>187724.28</v>
      </c>
      <c r="G21" s="7">
        <v>135928.67000000001</v>
      </c>
      <c r="H21" s="7">
        <f t="shared" si="2"/>
        <v>7460.7200000000012</v>
      </c>
    </row>
    <row r="22" spans="1:8" ht="15" x14ac:dyDescent="0.25">
      <c r="A22" s="4"/>
      <c r="B22" s="5" t="s">
        <v>26</v>
      </c>
      <c r="C22" s="7">
        <v>1534989</v>
      </c>
      <c r="D22" s="7">
        <v>506110</v>
      </c>
      <c r="E22" s="10">
        <f t="shared" si="1"/>
        <v>2041099</v>
      </c>
      <c r="F22" s="7">
        <v>2027544.43</v>
      </c>
      <c r="G22" s="7">
        <v>1198747.6599999999</v>
      </c>
      <c r="H22" s="7">
        <f t="shared" si="2"/>
        <v>13554.570000000065</v>
      </c>
    </row>
    <row r="23" spans="1:8" ht="28.8" x14ac:dyDescent="0.3">
      <c r="A23" s="4"/>
      <c r="B23" s="5" t="s">
        <v>27</v>
      </c>
      <c r="C23" s="7">
        <v>30701</v>
      </c>
      <c r="D23" s="7">
        <v>661842.19999999995</v>
      </c>
      <c r="E23" s="10">
        <f t="shared" si="1"/>
        <v>692543.2</v>
      </c>
      <c r="F23" s="7">
        <v>748966.89</v>
      </c>
      <c r="G23" s="7">
        <v>664260.06000000006</v>
      </c>
      <c r="H23" s="7">
        <f t="shared" si="2"/>
        <v>-56423.690000000061</v>
      </c>
    </row>
    <row r="24" spans="1:8" x14ac:dyDescent="0.3">
      <c r="A24" s="4"/>
      <c r="B24" s="5" t="s">
        <v>28</v>
      </c>
      <c r="C24" s="7">
        <v>0</v>
      </c>
      <c r="D24" s="7">
        <v>579256.19999999995</v>
      </c>
      <c r="E24" s="10">
        <f t="shared" si="1"/>
        <v>579256.19999999995</v>
      </c>
      <c r="F24" s="7">
        <v>579255.64</v>
      </c>
      <c r="G24" s="7">
        <v>579255.64</v>
      </c>
      <c r="H24" s="7">
        <f t="shared" si="2"/>
        <v>0.55999999993946403</v>
      </c>
    </row>
    <row r="25" spans="1:8" x14ac:dyDescent="0.3">
      <c r="A25" s="4"/>
      <c r="B25" s="5" t="s">
        <v>29</v>
      </c>
      <c r="C25" s="7">
        <v>479638</v>
      </c>
      <c r="D25" s="7">
        <v>124342.39999999999</v>
      </c>
      <c r="E25" s="10">
        <f t="shared" si="1"/>
        <v>603980.4</v>
      </c>
      <c r="F25" s="7">
        <v>338416.03</v>
      </c>
      <c r="G25" s="7">
        <v>267148.90000000002</v>
      </c>
      <c r="H25" s="7">
        <f t="shared" ref="H25" si="4">+E25-F25</f>
        <v>265564.37</v>
      </c>
    </row>
    <row r="26" spans="1:8" x14ac:dyDescent="0.3">
      <c r="A26" s="16" t="s">
        <v>30</v>
      </c>
      <c r="B26" s="17"/>
      <c r="C26" s="8">
        <f>SUM(C27:C35)</f>
        <v>3517054</v>
      </c>
      <c r="D26" s="8">
        <f>SUM(D27:D35)</f>
        <v>4691260.6099999994</v>
      </c>
      <c r="E26" s="8">
        <f t="shared" si="1"/>
        <v>8208314.6099999994</v>
      </c>
      <c r="F26" s="8">
        <f t="shared" ref="F26:G26" si="5">SUM(F27:F35)</f>
        <v>7522423.7199999997</v>
      </c>
      <c r="G26" s="8">
        <f t="shared" si="5"/>
        <v>7692280.6599999992</v>
      </c>
      <c r="H26" s="8">
        <f t="shared" ref="H26:H72" si="6">+E26-F26</f>
        <v>685890.88999999966</v>
      </c>
    </row>
    <row r="27" spans="1:8" x14ac:dyDescent="0.3">
      <c r="A27" s="4"/>
      <c r="B27" s="5" t="s">
        <v>31</v>
      </c>
      <c r="C27" s="7">
        <v>2194679</v>
      </c>
      <c r="D27" s="7">
        <v>724844</v>
      </c>
      <c r="E27" s="10">
        <f t="shared" si="1"/>
        <v>2919523</v>
      </c>
      <c r="F27" s="7">
        <v>2804982.48</v>
      </c>
      <c r="G27" s="7">
        <v>3109744.35</v>
      </c>
      <c r="H27" s="7">
        <f t="shared" si="6"/>
        <v>114540.52000000002</v>
      </c>
    </row>
    <row r="28" spans="1:8" x14ac:dyDescent="0.3">
      <c r="A28" s="4"/>
      <c r="B28" s="5" t="s">
        <v>32</v>
      </c>
      <c r="C28" s="7">
        <v>38962</v>
      </c>
      <c r="D28" s="7">
        <v>193050</v>
      </c>
      <c r="E28" s="10">
        <f t="shared" si="1"/>
        <v>232012</v>
      </c>
      <c r="F28" s="7">
        <v>24128</v>
      </c>
      <c r="G28" s="7">
        <v>23664</v>
      </c>
      <c r="H28" s="7">
        <f t="shared" si="6"/>
        <v>207884</v>
      </c>
    </row>
    <row r="29" spans="1:8" ht="28.8" x14ac:dyDescent="0.3">
      <c r="A29" s="4"/>
      <c r="B29" s="5" t="s">
        <v>33</v>
      </c>
      <c r="C29" s="7">
        <v>206796</v>
      </c>
      <c r="D29" s="7">
        <v>1905046</v>
      </c>
      <c r="E29" s="10">
        <f t="shared" si="1"/>
        <v>2111842</v>
      </c>
      <c r="F29" s="7">
        <v>2070308.31</v>
      </c>
      <c r="G29" s="7">
        <v>2069954.61</v>
      </c>
      <c r="H29" s="7">
        <f t="shared" si="6"/>
        <v>41533.689999999944</v>
      </c>
    </row>
    <row r="30" spans="1:8" x14ac:dyDescent="0.3">
      <c r="A30" s="4"/>
      <c r="B30" s="5" t="s">
        <v>34</v>
      </c>
      <c r="C30" s="7">
        <v>83246</v>
      </c>
      <c r="D30" s="7">
        <v>5026.6499999999996</v>
      </c>
      <c r="E30" s="10">
        <f t="shared" si="1"/>
        <v>88272.65</v>
      </c>
      <c r="F30" s="7">
        <v>48758.720000000001</v>
      </c>
      <c r="G30" s="7">
        <v>48758.720000000001</v>
      </c>
      <c r="H30" s="7">
        <f t="shared" si="6"/>
        <v>39513.929999999993</v>
      </c>
    </row>
    <row r="31" spans="1:8" ht="28.8" x14ac:dyDescent="0.3">
      <c r="A31" s="4"/>
      <c r="B31" s="5" t="s">
        <v>35</v>
      </c>
      <c r="C31" s="7">
        <v>315105</v>
      </c>
      <c r="D31" s="7">
        <v>414243.96</v>
      </c>
      <c r="E31" s="10">
        <f t="shared" si="1"/>
        <v>729348.96</v>
      </c>
      <c r="F31" s="7">
        <v>571409.84</v>
      </c>
      <c r="G31" s="7">
        <v>613141.18999999994</v>
      </c>
      <c r="H31" s="7">
        <f t="shared" si="6"/>
        <v>157939.12</v>
      </c>
    </row>
    <row r="32" spans="1:8" x14ac:dyDescent="0.3">
      <c r="A32" s="4"/>
      <c r="B32" s="5" t="s">
        <v>36</v>
      </c>
      <c r="C32" s="7">
        <v>236328</v>
      </c>
      <c r="D32" s="7">
        <v>0</v>
      </c>
      <c r="E32" s="10">
        <f t="shared" si="1"/>
        <v>236328</v>
      </c>
      <c r="F32" s="7">
        <v>168700.03</v>
      </c>
      <c r="G32" s="7">
        <v>135060.03</v>
      </c>
      <c r="H32" s="7">
        <f t="shared" si="6"/>
        <v>67627.97</v>
      </c>
    </row>
    <row r="33" spans="1:8" x14ac:dyDescent="0.3">
      <c r="A33" s="4"/>
      <c r="B33" s="5" t="s">
        <v>37</v>
      </c>
      <c r="C33" s="7">
        <v>49154</v>
      </c>
      <c r="D33" s="7">
        <v>94609</v>
      </c>
      <c r="E33" s="10">
        <f t="shared" si="1"/>
        <v>143763</v>
      </c>
      <c r="F33" s="7">
        <v>89639.4</v>
      </c>
      <c r="G33" s="7">
        <v>76985.240000000005</v>
      </c>
      <c r="H33" s="7">
        <f t="shared" si="6"/>
        <v>54123.600000000006</v>
      </c>
    </row>
    <row r="34" spans="1:8" x14ac:dyDescent="0.3">
      <c r="A34" s="4"/>
      <c r="B34" s="5" t="s">
        <v>38</v>
      </c>
      <c r="C34" s="7">
        <v>282825</v>
      </c>
      <c r="D34" s="7">
        <v>155500</v>
      </c>
      <c r="E34" s="10">
        <f t="shared" si="1"/>
        <v>438325</v>
      </c>
      <c r="F34" s="7">
        <v>529312.31000000006</v>
      </c>
      <c r="G34" s="7">
        <v>404477.89</v>
      </c>
      <c r="H34" s="7">
        <f t="shared" si="6"/>
        <v>-90987.310000000056</v>
      </c>
    </row>
    <row r="35" spans="1:8" x14ac:dyDescent="0.3">
      <c r="A35" s="4"/>
      <c r="B35" s="5" t="s">
        <v>39</v>
      </c>
      <c r="C35" s="7">
        <v>109959</v>
      </c>
      <c r="D35" s="7">
        <v>1198941</v>
      </c>
      <c r="E35" s="10">
        <f t="shared" si="1"/>
        <v>1308900</v>
      </c>
      <c r="F35" s="7">
        <v>1215184.6299999999</v>
      </c>
      <c r="G35" s="7">
        <v>1210494.6299999999</v>
      </c>
      <c r="H35" s="7">
        <f t="shared" si="6"/>
        <v>93715.370000000112</v>
      </c>
    </row>
    <row r="36" spans="1:8" x14ac:dyDescent="0.3">
      <c r="A36" s="16" t="s">
        <v>40</v>
      </c>
      <c r="B36" s="17"/>
      <c r="C36" s="8">
        <f>SUM(C37:C45)</f>
        <v>4396334</v>
      </c>
      <c r="D36" s="8">
        <f>SUM(D37:D45)</f>
        <v>1330700</v>
      </c>
      <c r="E36" s="8">
        <f t="shared" si="1"/>
        <v>5727034</v>
      </c>
      <c r="F36" s="8">
        <f t="shared" ref="F36:H36" si="7">SUM(F37:F45)</f>
        <v>3705599.1799999997</v>
      </c>
      <c r="G36" s="8">
        <f t="shared" si="7"/>
        <v>3950951.05</v>
      </c>
      <c r="H36" s="8">
        <f t="shared" si="7"/>
        <v>2021434.82</v>
      </c>
    </row>
    <row r="37" spans="1:8" ht="28.8" x14ac:dyDescent="0.3">
      <c r="A37" s="4"/>
      <c r="B37" s="5" t="s">
        <v>41</v>
      </c>
      <c r="C37" s="7">
        <v>0</v>
      </c>
      <c r="D37" s="7">
        <v>0</v>
      </c>
      <c r="E37" s="10">
        <f t="shared" si="1"/>
        <v>0</v>
      </c>
      <c r="F37" s="7">
        <v>16230</v>
      </c>
      <c r="G37" s="7">
        <v>16230</v>
      </c>
      <c r="H37" s="7">
        <f t="shared" si="6"/>
        <v>-16230</v>
      </c>
    </row>
    <row r="38" spans="1:8" x14ac:dyDescent="0.3">
      <c r="A38" s="4"/>
      <c r="B38" s="5" t="s">
        <v>42</v>
      </c>
      <c r="C38" s="7">
        <v>0</v>
      </c>
      <c r="D38" s="7">
        <v>0</v>
      </c>
      <c r="E38" s="10">
        <f t="shared" si="1"/>
        <v>0</v>
      </c>
      <c r="F38" s="7">
        <v>0</v>
      </c>
      <c r="G38" s="7">
        <v>0</v>
      </c>
      <c r="H38" s="7">
        <f t="shared" si="6"/>
        <v>0</v>
      </c>
    </row>
    <row r="39" spans="1:8" x14ac:dyDescent="0.3">
      <c r="A39" s="4"/>
      <c r="B39" s="5" t="s">
        <v>43</v>
      </c>
      <c r="C39" s="7">
        <v>1575412</v>
      </c>
      <c r="D39" s="7">
        <v>0</v>
      </c>
      <c r="E39" s="10">
        <f t="shared" si="1"/>
        <v>1575412</v>
      </c>
      <c r="F39" s="7">
        <v>1396996.94</v>
      </c>
      <c r="G39" s="7">
        <v>1396996.94</v>
      </c>
      <c r="H39" s="7">
        <f t="shared" si="6"/>
        <v>178415.06000000006</v>
      </c>
    </row>
    <row r="40" spans="1:8" x14ac:dyDescent="0.3">
      <c r="A40" s="4"/>
      <c r="B40" s="6" t="s">
        <v>44</v>
      </c>
      <c r="C40" s="7">
        <v>2620922</v>
      </c>
      <c r="D40" s="7">
        <v>727700</v>
      </c>
      <c r="E40" s="10">
        <f t="shared" si="1"/>
        <v>3348622</v>
      </c>
      <c r="F40" s="7">
        <v>1692372.24</v>
      </c>
      <c r="G40" s="7">
        <v>1937724.11</v>
      </c>
      <c r="H40" s="7">
        <f t="shared" si="6"/>
        <v>1656249.76</v>
      </c>
    </row>
    <row r="41" spans="1:8" x14ac:dyDescent="0.3">
      <c r="A41" s="4"/>
      <c r="B41" s="6" t="s">
        <v>45</v>
      </c>
      <c r="C41" s="7">
        <v>0</v>
      </c>
      <c r="D41" s="7">
        <v>0</v>
      </c>
      <c r="E41" s="10">
        <f t="shared" si="1"/>
        <v>0</v>
      </c>
      <c r="F41" s="7">
        <v>0</v>
      </c>
      <c r="G41" s="7">
        <v>0</v>
      </c>
      <c r="H41" s="7">
        <f t="shared" si="6"/>
        <v>0</v>
      </c>
    </row>
    <row r="42" spans="1:8" ht="28.8" x14ac:dyDescent="0.3">
      <c r="A42" s="4"/>
      <c r="B42" s="5" t="s">
        <v>46</v>
      </c>
      <c r="C42" s="7">
        <v>0</v>
      </c>
      <c r="D42" s="7">
        <v>0</v>
      </c>
      <c r="E42" s="10">
        <f t="shared" si="1"/>
        <v>0</v>
      </c>
      <c r="F42" s="7">
        <v>0</v>
      </c>
      <c r="G42" s="7">
        <v>0</v>
      </c>
      <c r="H42" s="7">
        <f t="shared" si="6"/>
        <v>0</v>
      </c>
    </row>
    <row r="43" spans="1:8" x14ac:dyDescent="0.3">
      <c r="A43" s="4"/>
      <c r="B43" s="5" t="s">
        <v>47</v>
      </c>
      <c r="C43" s="7">
        <v>0</v>
      </c>
      <c r="D43" s="7">
        <v>0</v>
      </c>
      <c r="E43" s="10">
        <f t="shared" si="1"/>
        <v>0</v>
      </c>
      <c r="F43" s="7">
        <v>0</v>
      </c>
      <c r="G43" s="7">
        <v>0</v>
      </c>
      <c r="H43" s="7">
        <f t="shared" si="6"/>
        <v>0</v>
      </c>
    </row>
    <row r="44" spans="1:8" x14ac:dyDescent="0.3">
      <c r="A44" s="4"/>
      <c r="B44" s="5" t="s">
        <v>48</v>
      </c>
      <c r="C44" s="7">
        <v>200000</v>
      </c>
      <c r="D44" s="7">
        <v>603000</v>
      </c>
      <c r="E44" s="10">
        <f t="shared" si="1"/>
        <v>803000</v>
      </c>
      <c r="F44" s="7">
        <v>600000</v>
      </c>
      <c r="G44" s="7">
        <v>600000</v>
      </c>
      <c r="H44" s="7">
        <f t="shared" si="6"/>
        <v>203000</v>
      </c>
    </row>
    <row r="45" spans="1:8" x14ac:dyDescent="0.3">
      <c r="A45" s="4"/>
      <c r="B45" s="5" t="s">
        <v>49</v>
      </c>
      <c r="C45" s="7">
        <v>0</v>
      </c>
      <c r="D45" s="7"/>
      <c r="E45" s="10">
        <f t="shared" si="1"/>
        <v>0</v>
      </c>
      <c r="F45" s="7">
        <v>0</v>
      </c>
      <c r="G45" s="7">
        <v>0</v>
      </c>
      <c r="H45" s="7">
        <f t="shared" si="6"/>
        <v>0</v>
      </c>
    </row>
    <row r="46" spans="1:8" x14ac:dyDescent="0.3">
      <c r="A46" s="16" t="s">
        <v>50</v>
      </c>
      <c r="B46" s="17"/>
      <c r="C46" s="8">
        <f>SUM(C47:C55)</f>
        <v>1040163</v>
      </c>
      <c r="D46" s="8">
        <f>SUM(D47:D55)</f>
        <v>691918.4</v>
      </c>
      <c r="E46" s="8">
        <f t="shared" si="1"/>
        <v>1732081.4</v>
      </c>
      <c r="F46" s="8">
        <f t="shared" ref="F46" si="8">SUM(F47:F55)</f>
        <v>768025.16999999993</v>
      </c>
      <c r="G46" s="8">
        <f t="shared" ref="G46:H46" si="9">SUM(G47:G55)</f>
        <v>594057.65</v>
      </c>
      <c r="H46" s="8">
        <f t="shared" si="9"/>
        <v>964056.22999999986</v>
      </c>
    </row>
    <row r="47" spans="1:8" x14ac:dyDescent="0.3">
      <c r="A47" s="4"/>
      <c r="B47" s="5" t="s">
        <v>51</v>
      </c>
      <c r="C47" s="7">
        <v>287403</v>
      </c>
      <c r="D47" s="7">
        <v>0</v>
      </c>
      <c r="E47" s="10">
        <f t="shared" si="1"/>
        <v>287403</v>
      </c>
      <c r="F47" s="7">
        <v>14459.01</v>
      </c>
      <c r="G47" s="7">
        <v>14459.01</v>
      </c>
      <c r="H47" s="7">
        <f t="shared" si="6"/>
        <v>272943.99</v>
      </c>
    </row>
    <row r="48" spans="1:8" x14ac:dyDescent="0.3">
      <c r="A48" s="4"/>
      <c r="B48" s="5" t="s">
        <v>52</v>
      </c>
      <c r="C48" s="7">
        <v>0</v>
      </c>
      <c r="D48" s="7">
        <v>500000</v>
      </c>
      <c r="E48" s="10">
        <f t="shared" si="1"/>
        <v>500000</v>
      </c>
      <c r="F48" s="7">
        <v>499999.44</v>
      </c>
      <c r="G48" s="7">
        <v>499999.44</v>
      </c>
      <c r="H48" s="7">
        <f t="shared" si="6"/>
        <v>0.55999999999767169</v>
      </c>
    </row>
    <row r="49" spans="1:8" x14ac:dyDescent="0.3">
      <c r="A49" s="4"/>
      <c r="B49" s="5" t="s">
        <v>53</v>
      </c>
      <c r="C49" s="7">
        <v>752760</v>
      </c>
      <c r="D49" s="7">
        <v>0</v>
      </c>
      <c r="E49" s="10">
        <f t="shared" si="1"/>
        <v>752760</v>
      </c>
      <c r="F49" s="7">
        <v>93281.4</v>
      </c>
      <c r="G49" s="7">
        <v>42432.800000000003</v>
      </c>
      <c r="H49" s="7">
        <f t="shared" si="6"/>
        <v>659478.6</v>
      </c>
    </row>
    <row r="50" spans="1:8" x14ac:dyDescent="0.3">
      <c r="A50" s="4"/>
      <c r="B50" s="5" t="s">
        <v>54</v>
      </c>
      <c r="C50" s="7">
        <v>0</v>
      </c>
      <c r="D50" s="7">
        <v>0</v>
      </c>
      <c r="E50" s="10">
        <f t="shared" si="1"/>
        <v>0</v>
      </c>
      <c r="F50" s="7">
        <v>0</v>
      </c>
      <c r="G50" s="7">
        <v>0</v>
      </c>
      <c r="H50" s="7">
        <f t="shared" si="6"/>
        <v>0</v>
      </c>
    </row>
    <row r="51" spans="1:8" x14ac:dyDescent="0.3">
      <c r="A51" s="4"/>
      <c r="B51" s="5" t="s">
        <v>55</v>
      </c>
      <c r="C51" s="7">
        <v>0</v>
      </c>
      <c r="D51" s="7">
        <v>0</v>
      </c>
      <c r="E51" s="10">
        <f t="shared" si="1"/>
        <v>0</v>
      </c>
      <c r="F51" s="7">
        <v>0</v>
      </c>
      <c r="G51" s="7">
        <v>0</v>
      </c>
      <c r="H51" s="7">
        <f t="shared" si="6"/>
        <v>0</v>
      </c>
    </row>
    <row r="52" spans="1:8" x14ac:dyDescent="0.3">
      <c r="A52" s="4"/>
      <c r="B52" s="5" t="s">
        <v>56</v>
      </c>
      <c r="C52" s="7">
        <v>0</v>
      </c>
      <c r="D52" s="7">
        <v>191918.4</v>
      </c>
      <c r="E52" s="10">
        <f t="shared" si="1"/>
        <v>191918.4</v>
      </c>
      <c r="F52" s="7">
        <v>160285.32</v>
      </c>
      <c r="G52" s="7">
        <v>37166.400000000001</v>
      </c>
      <c r="H52" s="7">
        <f t="shared" si="6"/>
        <v>31633.079999999987</v>
      </c>
    </row>
    <row r="53" spans="1:8" x14ac:dyDescent="0.3">
      <c r="A53" s="4"/>
      <c r="B53" s="5" t="s">
        <v>57</v>
      </c>
      <c r="C53" s="7">
        <v>0</v>
      </c>
      <c r="D53" s="7"/>
      <c r="E53" s="10">
        <f t="shared" si="1"/>
        <v>0</v>
      </c>
      <c r="F53" s="7">
        <v>0</v>
      </c>
      <c r="G53" s="7">
        <v>0</v>
      </c>
      <c r="H53" s="7">
        <f t="shared" si="6"/>
        <v>0</v>
      </c>
    </row>
    <row r="54" spans="1:8" x14ac:dyDescent="0.3">
      <c r="A54" s="4"/>
      <c r="B54" s="5" t="s">
        <v>58</v>
      </c>
      <c r="C54" s="7">
        <v>0</v>
      </c>
      <c r="D54" s="7"/>
      <c r="E54" s="10">
        <f t="shared" si="1"/>
        <v>0</v>
      </c>
      <c r="F54" s="7">
        <v>0</v>
      </c>
      <c r="G54" s="7">
        <v>0</v>
      </c>
      <c r="H54" s="7">
        <f t="shared" si="6"/>
        <v>0</v>
      </c>
    </row>
    <row r="55" spans="1:8" x14ac:dyDescent="0.3">
      <c r="A55" s="4"/>
      <c r="B55" s="5" t="s">
        <v>59</v>
      </c>
      <c r="C55" s="7">
        <v>0</v>
      </c>
      <c r="D55" s="7">
        <v>0</v>
      </c>
      <c r="E55" s="10">
        <f t="shared" si="1"/>
        <v>0</v>
      </c>
      <c r="F55" s="7">
        <v>0</v>
      </c>
      <c r="G55" s="7">
        <v>0</v>
      </c>
      <c r="H55" s="7">
        <f t="shared" si="6"/>
        <v>0</v>
      </c>
    </row>
    <row r="56" spans="1:8" x14ac:dyDescent="0.3">
      <c r="A56" s="16" t="s">
        <v>60</v>
      </c>
      <c r="B56" s="17"/>
      <c r="C56" s="8">
        <f>SUM(C57:C59)</f>
        <v>2559042</v>
      </c>
      <c r="D56" s="8">
        <f>SUM(D57:D59)</f>
        <v>1408184.37</v>
      </c>
      <c r="E56" s="8">
        <f t="shared" si="1"/>
        <v>3967226.37</v>
      </c>
      <c r="F56" s="8">
        <f t="shared" ref="F56:H56" si="10">SUM(F57:F59)</f>
        <v>2280051.3200000003</v>
      </c>
      <c r="G56" s="8">
        <f t="shared" si="10"/>
        <v>2280051.3200000003</v>
      </c>
      <c r="H56" s="8">
        <f t="shared" si="10"/>
        <v>1687175.05</v>
      </c>
    </row>
    <row r="57" spans="1:8" x14ac:dyDescent="0.3">
      <c r="A57" s="4"/>
      <c r="B57" s="5" t="s">
        <v>61</v>
      </c>
      <c r="C57" s="7">
        <v>2559042</v>
      </c>
      <c r="D57" s="7">
        <v>1373184.37</v>
      </c>
      <c r="E57" s="10">
        <f t="shared" si="1"/>
        <v>3932226.37</v>
      </c>
      <c r="F57" s="7">
        <v>2247914.1800000002</v>
      </c>
      <c r="G57" s="7">
        <v>2247914.1800000002</v>
      </c>
      <c r="H57" s="7">
        <f t="shared" si="6"/>
        <v>1684312.19</v>
      </c>
    </row>
    <row r="58" spans="1:8" x14ac:dyDescent="0.3">
      <c r="A58" s="4"/>
      <c r="B58" s="5" t="s">
        <v>62</v>
      </c>
      <c r="C58" s="7">
        <v>0</v>
      </c>
      <c r="D58" s="7">
        <v>35000</v>
      </c>
      <c r="E58" s="10">
        <f t="shared" si="1"/>
        <v>35000</v>
      </c>
      <c r="F58" s="7">
        <v>32137.14</v>
      </c>
      <c r="G58" s="7">
        <v>32137.14</v>
      </c>
      <c r="H58" s="7">
        <f t="shared" si="6"/>
        <v>2862.8600000000006</v>
      </c>
    </row>
    <row r="59" spans="1:8" x14ac:dyDescent="0.3">
      <c r="A59" s="4"/>
      <c r="B59" s="5" t="s">
        <v>63</v>
      </c>
      <c r="C59" s="7">
        <v>0</v>
      </c>
      <c r="D59" s="7">
        <v>0</v>
      </c>
      <c r="E59" s="10">
        <f t="shared" si="1"/>
        <v>0</v>
      </c>
      <c r="F59" s="7">
        <v>0</v>
      </c>
      <c r="G59" s="7">
        <v>0</v>
      </c>
      <c r="H59" s="7">
        <f t="shared" si="6"/>
        <v>0</v>
      </c>
    </row>
    <row r="60" spans="1:8" x14ac:dyDescent="0.3">
      <c r="A60" s="16" t="s">
        <v>64</v>
      </c>
      <c r="B60" s="17"/>
      <c r="C60" s="8">
        <f>SUM(C61:C67)</f>
        <v>0</v>
      </c>
      <c r="D60" s="8">
        <f>SUM(D61:D67)</f>
        <v>0</v>
      </c>
      <c r="E60" s="10">
        <f t="shared" si="1"/>
        <v>0</v>
      </c>
      <c r="F60" s="8">
        <f t="shared" ref="F60:G60" si="11">SUM(F61:F67)</f>
        <v>0</v>
      </c>
      <c r="G60" s="8">
        <f t="shared" si="11"/>
        <v>0</v>
      </c>
      <c r="H60" s="8">
        <f t="shared" si="6"/>
        <v>0</v>
      </c>
    </row>
    <row r="61" spans="1:8" ht="28.8" x14ac:dyDescent="0.3">
      <c r="A61" s="4"/>
      <c r="B61" s="5" t="s">
        <v>65</v>
      </c>
      <c r="C61" s="7">
        <v>0</v>
      </c>
      <c r="D61" s="7">
        <v>0</v>
      </c>
      <c r="E61" s="10">
        <f t="shared" si="1"/>
        <v>0</v>
      </c>
      <c r="F61" s="7">
        <v>0</v>
      </c>
      <c r="G61" s="7">
        <v>0</v>
      </c>
      <c r="H61" s="7">
        <f t="shared" si="6"/>
        <v>0</v>
      </c>
    </row>
    <row r="62" spans="1:8" x14ac:dyDescent="0.3">
      <c r="A62" s="4"/>
      <c r="B62" s="5" t="s">
        <v>66</v>
      </c>
      <c r="C62" s="7">
        <v>0</v>
      </c>
      <c r="D62" s="7">
        <v>0</v>
      </c>
      <c r="E62" s="10">
        <f t="shared" si="1"/>
        <v>0</v>
      </c>
      <c r="F62" s="7">
        <v>0</v>
      </c>
      <c r="G62" s="7">
        <v>0</v>
      </c>
      <c r="H62" s="7">
        <f t="shared" si="6"/>
        <v>0</v>
      </c>
    </row>
    <row r="63" spans="1:8" x14ac:dyDescent="0.3">
      <c r="A63" s="4"/>
      <c r="B63" s="5" t="s">
        <v>67</v>
      </c>
      <c r="C63" s="7">
        <v>0</v>
      </c>
      <c r="D63" s="7">
        <v>0</v>
      </c>
      <c r="E63" s="10">
        <f t="shared" si="1"/>
        <v>0</v>
      </c>
      <c r="F63" s="7">
        <v>0</v>
      </c>
      <c r="G63" s="7">
        <v>0</v>
      </c>
      <c r="H63" s="7">
        <f t="shared" si="6"/>
        <v>0</v>
      </c>
    </row>
    <row r="64" spans="1:8" x14ac:dyDescent="0.3">
      <c r="A64" s="4"/>
      <c r="B64" s="5" t="s">
        <v>68</v>
      </c>
      <c r="C64" s="7">
        <v>0</v>
      </c>
      <c r="D64" s="7">
        <v>0</v>
      </c>
      <c r="E64" s="10">
        <f t="shared" si="1"/>
        <v>0</v>
      </c>
      <c r="F64" s="7">
        <v>0</v>
      </c>
      <c r="G64" s="7">
        <v>0</v>
      </c>
      <c r="H64" s="7">
        <f t="shared" si="6"/>
        <v>0</v>
      </c>
    </row>
    <row r="65" spans="1:8" ht="28.8" x14ac:dyDescent="0.3">
      <c r="A65" s="4"/>
      <c r="B65" s="5" t="s">
        <v>69</v>
      </c>
      <c r="C65" s="7">
        <v>0</v>
      </c>
      <c r="D65" s="7">
        <v>0</v>
      </c>
      <c r="E65" s="10">
        <f t="shared" si="1"/>
        <v>0</v>
      </c>
      <c r="F65" s="7">
        <v>0</v>
      </c>
      <c r="G65" s="7">
        <v>0</v>
      </c>
      <c r="H65" s="7">
        <f t="shared" si="6"/>
        <v>0</v>
      </c>
    </row>
    <row r="66" spans="1:8" x14ac:dyDescent="0.3">
      <c r="A66" s="4"/>
      <c r="B66" s="5" t="s">
        <v>70</v>
      </c>
      <c r="C66" s="7">
        <v>0</v>
      </c>
      <c r="D66" s="7">
        <v>0</v>
      </c>
      <c r="E66" s="10">
        <f t="shared" si="1"/>
        <v>0</v>
      </c>
      <c r="F66" s="7">
        <v>0</v>
      </c>
      <c r="G66" s="7">
        <v>0</v>
      </c>
      <c r="H66" s="7">
        <f t="shared" si="6"/>
        <v>0</v>
      </c>
    </row>
    <row r="67" spans="1:8" ht="28.8" x14ac:dyDescent="0.3">
      <c r="A67" s="4"/>
      <c r="B67" s="5" t="s">
        <v>71</v>
      </c>
      <c r="C67" s="7">
        <v>0</v>
      </c>
      <c r="D67" s="7">
        <v>0</v>
      </c>
      <c r="E67" s="10">
        <f t="shared" si="1"/>
        <v>0</v>
      </c>
      <c r="F67" s="7">
        <v>0</v>
      </c>
      <c r="G67" s="7">
        <v>0</v>
      </c>
      <c r="H67" s="7">
        <f t="shared" si="6"/>
        <v>0</v>
      </c>
    </row>
    <row r="68" spans="1:8" x14ac:dyDescent="0.3">
      <c r="A68" s="16" t="s">
        <v>72</v>
      </c>
      <c r="B68" s="17"/>
      <c r="C68" s="8">
        <f>SUM(C69:C71)</f>
        <v>0</v>
      </c>
      <c r="D68" s="8">
        <f>SUM(D69:D71)</f>
        <v>0</v>
      </c>
      <c r="E68" s="10">
        <f t="shared" si="1"/>
        <v>0</v>
      </c>
      <c r="F68" s="8">
        <f t="shared" ref="F68:G68" si="12">SUM(F69:F71)</f>
        <v>0</v>
      </c>
      <c r="G68" s="8">
        <f t="shared" si="12"/>
        <v>0</v>
      </c>
      <c r="H68" s="8">
        <f t="shared" si="6"/>
        <v>0</v>
      </c>
    </row>
    <row r="69" spans="1:8" x14ac:dyDescent="0.3">
      <c r="A69" s="4"/>
      <c r="B69" s="5" t="s">
        <v>73</v>
      </c>
      <c r="C69" s="7">
        <v>0</v>
      </c>
      <c r="D69" s="7">
        <v>0</v>
      </c>
      <c r="E69" s="10">
        <f t="shared" si="1"/>
        <v>0</v>
      </c>
      <c r="F69" s="7">
        <v>0</v>
      </c>
      <c r="G69" s="7">
        <v>0</v>
      </c>
      <c r="H69" s="7">
        <f t="shared" si="6"/>
        <v>0</v>
      </c>
    </row>
    <row r="70" spans="1:8" x14ac:dyDescent="0.3">
      <c r="A70" s="4"/>
      <c r="B70" s="5" t="s">
        <v>74</v>
      </c>
      <c r="C70" s="7">
        <v>0</v>
      </c>
      <c r="D70" s="7">
        <v>0</v>
      </c>
      <c r="E70" s="10">
        <f t="shared" si="1"/>
        <v>0</v>
      </c>
      <c r="F70" s="7">
        <v>0</v>
      </c>
      <c r="G70" s="7">
        <v>0</v>
      </c>
      <c r="H70" s="7">
        <f t="shared" si="6"/>
        <v>0</v>
      </c>
    </row>
    <row r="71" spans="1:8" x14ac:dyDescent="0.3">
      <c r="A71" s="4"/>
      <c r="B71" s="5" t="s">
        <v>75</v>
      </c>
      <c r="C71" s="7">
        <v>0</v>
      </c>
      <c r="D71" s="7">
        <v>0</v>
      </c>
      <c r="E71" s="10">
        <f t="shared" si="1"/>
        <v>0</v>
      </c>
      <c r="F71" s="7">
        <v>0</v>
      </c>
      <c r="G71" s="7">
        <v>0</v>
      </c>
      <c r="H71" s="7">
        <f t="shared" si="6"/>
        <v>0</v>
      </c>
    </row>
    <row r="72" spans="1:8" x14ac:dyDescent="0.3">
      <c r="A72" s="16" t="s">
        <v>76</v>
      </c>
      <c r="B72" s="17"/>
      <c r="C72" s="8">
        <f>SUM(C73:C79)</f>
        <v>0</v>
      </c>
      <c r="D72" s="8">
        <f>SUM(D73:D79)</f>
        <v>0</v>
      </c>
      <c r="E72" s="10">
        <f t="shared" si="1"/>
        <v>0</v>
      </c>
      <c r="F72" s="8">
        <f t="shared" ref="F72:G72" si="13">SUM(F73:F79)</f>
        <v>0</v>
      </c>
      <c r="G72" s="8">
        <f t="shared" si="13"/>
        <v>0</v>
      </c>
      <c r="H72" s="8">
        <f t="shared" si="6"/>
        <v>0</v>
      </c>
    </row>
    <row r="73" spans="1:8" x14ac:dyDescent="0.3">
      <c r="A73" s="4"/>
      <c r="B73" s="5" t="s">
        <v>77</v>
      </c>
      <c r="C73" s="7">
        <v>0</v>
      </c>
      <c r="D73" s="7">
        <v>0</v>
      </c>
      <c r="E73" s="10">
        <f t="shared" ref="E73:E80" si="14">C73+D73</f>
        <v>0</v>
      </c>
      <c r="F73" s="7">
        <v>0</v>
      </c>
      <c r="G73" s="7">
        <v>0</v>
      </c>
      <c r="H73" s="7">
        <f t="shared" ref="H73:H79" si="15">+E73-F73</f>
        <v>0</v>
      </c>
    </row>
    <row r="74" spans="1:8" x14ac:dyDescent="0.3">
      <c r="A74" s="4"/>
      <c r="B74" s="5" t="s">
        <v>78</v>
      </c>
      <c r="C74" s="7">
        <v>0</v>
      </c>
      <c r="D74" s="7">
        <v>0</v>
      </c>
      <c r="E74" s="10">
        <f t="shared" si="14"/>
        <v>0</v>
      </c>
      <c r="F74" s="7">
        <v>0</v>
      </c>
      <c r="G74" s="7">
        <v>0</v>
      </c>
      <c r="H74" s="7">
        <f t="shared" si="15"/>
        <v>0</v>
      </c>
    </row>
    <row r="75" spans="1:8" x14ac:dyDescent="0.3">
      <c r="A75" s="4"/>
      <c r="B75" s="5" t="s">
        <v>79</v>
      </c>
      <c r="C75" s="7">
        <v>0</v>
      </c>
      <c r="D75" s="7">
        <v>0</v>
      </c>
      <c r="E75" s="10">
        <f t="shared" si="14"/>
        <v>0</v>
      </c>
      <c r="F75" s="7">
        <v>0</v>
      </c>
      <c r="G75" s="7">
        <v>0</v>
      </c>
      <c r="H75" s="7">
        <f t="shared" si="15"/>
        <v>0</v>
      </c>
    </row>
    <row r="76" spans="1:8" x14ac:dyDescent="0.3">
      <c r="A76" s="4"/>
      <c r="B76" s="5" t="s">
        <v>80</v>
      </c>
      <c r="C76" s="7">
        <v>0</v>
      </c>
      <c r="D76" s="7">
        <v>0</v>
      </c>
      <c r="E76" s="10">
        <f t="shared" si="14"/>
        <v>0</v>
      </c>
      <c r="F76" s="7">
        <v>0</v>
      </c>
      <c r="G76" s="7">
        <v>0</v>
      </c>
      <c r="H76" s="7">
        <f t="shared" si="15"/>
        <v>0</v>
      </c>
    </row>
    <row r="77" spans="1:8" x14ac:dyDescent="0.3">
      <c r="A77" s="4"/>
      <c r="B77" s="5" t="s">
        <v>81</v>
      </c>
      <c r="C77" s="7">
        <v>0</v>
      </c>
      <c r="D77" s="7">
        <v>0</v>
      </c>
      <c r="E77" s="10">
        <f t="shared" si="14"/>
        <v>0</v>
      </c>
      <c r="F77" s="7">
        <v>0</v>
      </c>
      <c r="G77" s="7">
        <v>0</v>
      </c>
      <c r="H77" s="7">
        <f t="shared" si="15"/>
        <v>0</v>
      </c>
    </row>
    <row r="78" spans="1:8" x14ac:dyDescent="0.3">
      <c r="A78" s="4"/>
      <c r="B78" s="5" t="s">
        <v>82</v>
      </c>
      <c r="C78" s="7">
        <v>0</v>
      </c>
      <c r="D78" s="7">
        <v>0</v>
      </c>
      <c r="E78" s="10">
        <f t="shared" si="14"/>
        <v>0</v>
      </c>
      <c r="F78" s="7">
        <v>0</v>
      </c>
      <c r="G78" s="7">
        <v>0</v>
      </c>
      <c r="H78" s="7">
        <f t="shared" si="15"/>
        <v>0</v>
      </c>
    </row>
    <row r="79" spans="1:8" x14ac:dyDescent="0.3">
      <c r="A79" s="4"/>
      <c r="B79" s="5" t="s">
        <v>83</v>
      </c>
      <c r="C79" s="7">
        <v>0</v>
      </c>
      <c r="D79" s="7">
        <v>0</v>
      </c>
      <c r="E79" s="10">
        <f t="shared" si="14"/>
        <v>0</v>
      </c>
      <c r="F79" s="7">
        <v>0</v>
      </c>
      <c r="G79" s="7">
        <v>0</v>
      </c>
      <c r="H79" s="7">
        <f t="shared" si="15"/>
        <v>0</v>
      </c>
    </row>
    <row r="80" spans="1:8" x14ac:dyDescent="0.3">
      <c r="A80" s="18" t="s">
        <v>84</v>
      </c>
      <c r="B80" s="19"/>
      <c r="C80" s="9">
        <f>+C72+C68+C60+C56+C46+C36+C26+C16+C8</f>
        <v>26591156</v>
      </c>
      <c r="D80" s="9">
        <f>+D72+D68+D60+D56+D46+D36+D26+D16+D8</f>
        <v>10800345.709999999</v>
      </c>
      <c r="E80" s="11">
        <f t="shared" si="14"/>
        <v>37391501.710000001</v>
      </c>
      <c r="F80" s="9">
        <f t="shared" ref="F80:H80" si="16">+F72+F68+F60+F56+F46+F36+F26+F16+F8</f>
        <v>29590119.120000001</v>
      </c>
      <c r="G80" s="9">
        <f t="shared" si="16"/>
        <v>28871561.57</v>
      </c>
      <c r="H80" s="9">
        <f t="shared" si="16"/>
        <v>7801382.589999998</v>
      </c>
    </row>
    <row r="81" spans="1:8" ht="58.5" customHeight="1" x14ac:dyDescent="0.3">
      <c r="A81" s="15" t="s">
        <v>89</v>
      </c>
      <c r="B81" s="15"/>
      <c r="C81" s="15"/>
      <c r="D81" s="15"/>
      <c r="E81" s="15"/>
      <c r="F81" s="15"/>
      <c r="G81" s="15"/>
      <c r="H81" s="15"/>
    </row>
    <row r="82" spans="1:8" x14ac:dyDescent="0.3">
      <c r="A82" s="12"/>
      <c r="B82" s="12"/>
      <c r="C82" s="12"/>
      <c r="D82" s="12"/>
      <c r="E82" s="12"/>
      <c r="F82" s="12"/>
      <c r="G82" s="12"/>
      <c r="H82" s="12"/>
    </row>
    <row r="83" spans="1:8" x14ac:dyDescent="0.3">
      <c r="A83" s="13"/>
      <c r="B83" s="13"/>
      <c r="C83" s="13"/>
      <c r="D83" s="13"/>
      <c r="E83" s="13"/>
      <c r="F83" s="13"/>
      <c r="G83" s="13"/>
      <c r="H83" s="13"/>
    </row>
    <row r="84" spans="1:8" x14ac:dyDescent="0.3">
      <c r="A84" s="14"/>
      <c r="B84" s="14"/>
      <c r="C84" s="14"/>
      <c r="D84" s="14"/>
      <c r="E84" s="14"/>
      <c r="F84" s="14"/>
      <c r="G84" s="14"/>
      <c r="H84" s="14"/>
    </row>
    <row r="85" spans="1:8" x14ac:dyDescent="0.3">
      <c r="A85" s="14" t="s">
        <v>90</v>
      </c>
      <c r="B85" s="14"/>
      <c r="C85" s="14"/>
      <c r="D85" s="14"/>
      <c r="E85" s="14"/>
      <c r="F85" s="14"/>
      <c r="G85" s="14"/>
      <c r="H85" s="14"/>
    </row>
    <row r="86" spans="1:8" x14ac:dyDescent="0.3">
      <c r="A86" s="14" t="s">
        <v>91</v>
      </c>
      <c r="B86" s="14"/>
      <c r="C86" s="14"/>
      <c r="D86" s="14"/>
      <c r="E86" s="14"/>
      <c r="F86" s="14"/>
      <c r="G86" s="14"/>
      <c r="H86" s="14"/>
    </row>
  </sheetData>
  <mergeCells count="18">
    <mergeCell ref="A56:B56"/>
    <mergeCell ref="A1:H1"/>
    <mergeCell ref="A2:H2"/>
    <mergeCell ref="A3:H3"/>
    <mergeCell ref="A4:H4"/>
    <mergeCell ref="A5:B7"/>
    <mergeCell ref="C5:G5"/>
    <mergeCell ref="H5:H6"/>
    <mergeCell ref="A8:B8"/>
    <mergeCell ref="A16:B16"/>
    <mergeCell ref="A26:B26"/>
    <mergeCell ref="A36:B36"/>
    <mergeCell ref="A46:B46"/>
    <mergeCell ref="A81:H81"/>
    <mergeCell ref="A60:B60"/>
    <mergeCell ref="A68:B68"/>
    <mergeCell ref="A72:B72"/>
    <mergeCell ref="A80:B80"/>
  </mergeCells>
  <printOptions horizontalCentered="1"/>
  <pageMargins left="0.11811023622047245" right="0.19685039370078741" top="0.15748031496062992" bottom="0.15748031496062992" header="0.31496062992125984" footer="0.31496062992125984"/>
  <pageSetup scale="7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8:I33"/>
  <sheetViews>
    <sheetView topLeftCell="A16" workbookViewId="0">
      <selection activeCell="A24" sqref="A24"/>
    </sheetView>
  </sheetViews>
  <sheetFormatPr baseColWidth="10" defaultRowHeight="14.4" x14ac:dyDescent="0.3"/>
  <sheetData>
    <row r="28" spans="1:9" ht="15" x14ac:dyDescent="0.25">
      <c r="A28" t="s">
        <v>86</v>
      </c>
    </row>
    <row r="29" spans="1:9" x14ac:dyDescent="0.3">
      <c r="B29" s="31" t="s">
        <v>87</v>
      </c>
      <c r="C29" s="32"/>
      <c r="D29" s="32"/>
      <c r="E29" s="32"/>
      <c r="F29" s="32"/>
      <c r="G29" s="32"/>
      <c r="H29" s="32"/>
      <c r="I29" s="32"/>
    </row>
    <row r="30" spans="1:9" x14ac:dyDescent="0.3">
      <c r="B30" s="32"/>
      <c r="C30" s="32"/>
      <c r="D30" s="32"/>
      <c r="E30" s="32"/>
      <c r="F30" s="32"/>
      <c r="G30" s="32"/>
      <c r="H30" s="32"/>
      <c r="I30" s="32"/>
    </row>
    <row r="31" spans="1:9" x14ac:dyDescent="0.3">
      <c r="B31" s="32"/>
      <c r="C31" s="32"/>
      <c r="D31" s="32"/>
      <c r="E31" s="32"/>
      <c r="F31" s="32"/>
      <c r="G31" s="32"/>
      <c r="H31" s="32"/>
      <c r="I31" s="32"/>
    </row>
    <row r="32" spans="1:9" x14ac:dyDescent="0.3">
      <c r="B32" s="32"/>
      <c r="C32" s="32"/>
      <c r="D32" s="32"/>
      <c r="E32" s="32"/>
      <c r="F32" s="32"/>
      <c r="G32" s="32"/>
      <c r="H32" s="32"/>
      <c r="I32" s="32"/>
    </row>
    <row r="33" spans="2:9" x14ac:dyDescent="0.3">
      <c r="B33" s="32"/>
      <c r="C33" s="32"/>
      <c r="D33" s="32"/>
      <c r="E33" s="32"/>
      <c r="F33" s="32"/>
      <c r="G33" s="32"/>
      <c r="H33" s="32"/>
      <c r="I33" s="32"/>
    </row>
  </sheetData>
  <mergeCells count="1">
    <mergeCell ref="B29:I33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EAE COG</vt:lpstr>
      <vt:lpstr>Hoja1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cp:lastPrinted>2016-07-22T17:35:37Z</cp:lastPrinted>
  <dcterms:created xsi:type="dcterms:W3CDTF">2015-09-03T16:02:48Z</dcterms:created>
  <dcterms:modified xsi:type="dcterms:W3CDTF">2017-03-21T19:17:13Z</dcterms:modified>
</cp:coreProperties>
</file>