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ifAdmin\Desktop\2017\AVANCES DE GESTION Y CUENTA PUBLICA\CUENTA PUBLICA 2016\CUARTA- DE LAS FORMALIDADES\II INFORMACION PRESUPUESTARIA\"/>
    </mc:Choice>
  </mc:AlternateContent>
  <bookViews>
    <workbookView xWindow="0" yWindow="0" windowWidth="21600" windowHeight="9435"/>
  </bookViews>
  <sheets>
    <sheet name="EAE COG" sheetId="1" r:id="rId1"/>
  </sheets>
  <calcPr calcId="152511"/>
</workbook>
</file>

<file path=xl/calcChain.xml><?xml version="1.0" encoding="utf-8"?>
<calcChain xmlns="http://schemas.openxmlformats.org/spreadsheetml/2006/main">
  <c r="F38" i="1" l="1"/>
  <c r="H73" i="1"/>
  <c r="G73" i="1"/>
  <c r="E73" i="1"/>
  <c r="D73" i="1"/>
  <c r="H69" i="1"/>
  <c r="G69" i="1"/>
  <c r="E69" i="1"/>
  <c r="D69" i="1"/>
  <c r="H61" i="1"/>
  <c r="G61" i="1"/>
  <c r="E61" i="1"/>
  <c r="D61" i="1"/>
  <c r="H57" i="1"/>
  <c r="G57" i="1"/>
  <c r="E57" i="1"/>
  <c r="D57" i="1"/>
  <c r="H47" i="1"/>
  <c r="G47" i="1"/>
  <c r="E47" i="1"/>
  <c r="D47" i="1"/>
  <c r="H37" i="1"/>
  <c r="G37" i="1"/>
  <c r="E37" i="1"/>
  <c r="D37" i="1"/>
  <c r="H27" i="1"/>
  <c r="G27" i="1"/>
  <c r="E27" i="1"/>
  <c r="D27" i="1"/>
  <c r="H17" i="1"/>
  <c r="G17" i="1"/>
  <c r="E17" i="1"/>
  <c r="D17" i="1"/>
  <c r="H9" i="1"/>
  <c r="G9" i="1"/>
  <c r="E9" i="1"/>
  <c r="D9" i="1"/>
  <c r="I71" i="1"/>
  <c r="I72" i="1"/>
  <c r="F10" i="1"/>
  <c r="I10" i="1" s="1"/>
  <c r="F11" i="1"/>
  <c r="I11" i="1" s="1"/>
  <c r="F12" i="1"/>
  <c r="I12" i="1" s="1"/>
  <c r="F13" i="1"/>
  <c r="I13" i="1" s="1"/>
  <c r="F14" i="1"/>
  <c r="I14" i="1" s="1"/>
  <c r="F15" i="1"/>
  <c r="I15" i="1" s="1"/>
  <c r="F16" i="1"/>
  <c r="I16" i="1" s="1"/>
  <c r="F18" i="1"/>
  <c r="I18" i="1" s="1"/>
  <c r="F19" i="1"/>
  <c r="I19" i="1" s="1"/>
  <c r="F20" i="1"/>
  <c r="I20" i="1" s="1"/>
  <c r="F21" i="1"/>
  <c r="I21" i="1" s="1"/>
  <c r="F22" i="1"/>
  <c r="I22" i="1" s="1"/>
  <c r="F23" i="1"/>
  <c r="I23" i="1" s="1"/>
  <c r="F24" i="1"/>
  <c r="I24" i="1" s="1"/>
  <c r="F25" i="1"/>
  <c r="I25" i="1" s="1"/>
  <c r="F26" i="1"/>
  <c r="I26" i="1" s="1"/>
  <c r="F28" i="1"/>
  <c r="I28" i="1" s="1"/>
  <c r="F29" i="1"/>
  <c r="I29" i="1" s="1"/>
  <c r="F30" i="1"/>
  <c r="I30" i="1" s="1"/>
  <c r="F31" i="1"/>
  <c r="I31" i="1" s="1"/>
  <c r="F32" i="1"/>
  <c r="I32" i="1" s="1"/>
  <c r="F33" i="1"/>
  <c r="I33" i="1" s="1"/>
  <c r="F34" i="1"/>
  <c r="I34" i="1" s="1"/>
  <c r="F35" i="1"/>
  <c r="I35" i="1" s="1"/>
  <c r="F36" i="1"/>
  <c r="I36" i="1" s="1"/>
  <c r="I38" i="1"/>
  <c r="F39" i="1"/>
  <c r="I39" i="1" s="1"/>
  <c r="F40" i="1"/>
  <c r="I40" i="1" s="1"/>
  <c r="F41" i="1"/>
  <c r="I41" i="1" s="1"/>
  <c r="F42" i="1"/>
  <c r="I42" i="1" s="1"/>
  <c r="F43" i="1"/>
  <c r="I43" i="1" s="1"/>
  <c r="F44" i="1"/>
  <c r="I44" i="1" s="1"/>
  <c r="F45" i="1"/>
  <c r="I45" i="1" s="1"/>
  <c r="F46" i="1"/>
  <c r="I46" i="1" s="1"/>
  <c r="F48" i="1"/>
  <c r="I48" i="1" s="1"/>
  <c r="F49" i="1"/>
  <c r="I49" i="1" s="1"/>
  <c r="F50" i="1"/>
  <c r="I50" i="1" s="1"/>
  <c r="F51" i="1"/>
  <c r="I51" i="1" s="1"/>
  <c r="F52" i="1"/>
  <c r="I52" i="1" s="1"/>
  <c r="F53" i="1"/>
  <c r="I53" i="1" s="1"/>
  <c r="F54" i="1"/>
  <c r="I54" i="1" s="1"/>
  <c r="F55" i="1"/>
  <c r="I55" i="1" s="1"/>
  <c r="F56" i="1"/>
  <c r="I56" i="1" s="1"/>
  <c r="F58" i="1"/>
  <c r="I58" i="1" s="1"/>
  <c r="F59" i="1"/>
  <c r="I59" i="1" s="1"/>
  <c r="F60" i="1"/>
  <c r="I60" i="1" s="1"/>
  <c r="F62" i="1"/>
  <c r="I62" i="1" s="1"/>
  <c r="F63" i="1"/>
  <c r="I63" i="1" s="1"/>
  <c r="F64" i="1"/>
  <c r="I64" i="1" s="1"/>
  <c r="F65" i="1"/>
  <c r="I65" i="1" s="1"/>
  <c r="F66" i="1"/>
  <c r="I66" i="1" s="1"/>
  <c r="F67" i="1"/>
  <c r="I67" i="1" s="1"/>
  <c r="F68" i="1"/>
  <c r="I68" i="1" s="1"/>
  <c r="F70" i="1"/>
  <c r="I70" i="1" s="1"/>
  <c r="F71" i="1"/>
  <c r="F72" i="1"/>
  <c r="F74" i="1"/>
  <c r="I74" i="1" s="1"/>
  <c r="F75" i="1"/>
  <c r="I75" i="1" s="1"/>
  <c r="F76" i="1"/>
  <c r="I76" i="1" s="1"/>
  <c r="F77" i="1"/>
  <c r="I77" i="1" s="1"/>
  <c r="F78" i="1"/>
  <c r="I78" i="1" s="1"/>
  <c r="F79" i="1"/>
  <c r="I79" i="1" s="1"/>
  <c r="F80" i="1"/>
  <c r="I80" i="1" s="1"/>
  <c r="F73" i="1" l="1"/>
  <c r="G81" i="1"/>
  <c r="I73" i="1"/>
  <c r="H81" i="1"/>
  <c r="E81" i="1"/>
  <c r="F69" i="1"/>
  <c r="I69" i="1" s="1"/>
  <c r="F61" i="1"/>
  <c r="D81" i="1"/>
  <c r="F57" i="1"/>
  <c r="I57" i="1" s="1"/>
  <c r="F47" i="1"/>
  <c r="I47" i="1" s="1"/>
  <c r="F37" i="1"/>
  <c r="I37" i="1" s="1"/>
  <c r="F27" i="1"/>
  <c r="I27" i="1" s="1"/>
  <c r="F17" i="1"/>
  <c r="I17" i="1" s="1"/>
  <c r="F9" i="1"/>
  <c r="I61" i="1"/>
  <c r="F81" i="1" l="1"/>
  <c r="I9" i="1"/>
  <c r="I81" i="1" s="1"/>
</calcChain>
</file>

<file path=xl/sharedStrings.xml><?xml version="1.0" encoding="utf-8"?>
<sst xmlns="http://schemas.openxmlformats.org/spreadsheetml/2006/main" count="87" uniqueCount="87">
  <si>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</si>
  <si>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</si>
  <si>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</si>
  <si>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</si>
  <si>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</si>
  <si>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</si>
  <si>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</si>
  <si>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</si>
  <si>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</si>
  <si>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</si>
  <si>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</si>
  <si>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</si>
  <si>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</si>
  <si>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</si>
  <si>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</si>
  <si>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</si>
  <si>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</si>
  <si>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</si>
  <si>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</si>
  <si>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</si>
  <si>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</si>
  <si>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</si>
  <si>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</si>
  <si>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</si>
  <si>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</si>
  <si>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</si>
  <si>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</si>
  <si>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</si>
  <si>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</si>
  <si>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</si>
  <si>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</si>
  <si>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</si>
  <si>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</si>
  <si>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</si>
  <si>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</si>
  <si>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</si>
  <si>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</si>
  <si>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</si>
  <si>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</si>
  <si>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</si>
  <si>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</si>
  <si>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</si>
  <si>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</si>
  <si>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</si>
  <si>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</si>
  <si>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</si>
  <si>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</si>
  <si>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</si>
  <si>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</si>
  <si>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</si>
  <si>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</si>
  <si>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</si>
  <si>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</si>
  <si>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</si>
  <si>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</si>
  <si>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</si>
  <si>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</si>
  <si>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</si>
  <si>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</si>
  <si>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</si>
  <si>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</si>
  <si>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</si>
  <si>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</si>
  <si>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</si>
  <si>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</si>
  <si>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</si>
  <si>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</si>
  <si>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</si>
  <si>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</si>
  <si>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</si>
  <si>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</si>
  <si>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</si>
  <si>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</si>
  <si>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</si>
  <si>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</si>
  <si>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</si>
  <si>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</si>
  <si>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</si>
  <si>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</si>
  <si>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</si>
  <si>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</si>
  <si>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</si>
  <si>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</si>
  <si>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</si>
  <si>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</si>
  <si>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Presidencia Municipal de Acuña</t>
  </si>
  <si>
    <t>Del 01 de Enero al 31 de Diciembre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</si>
</sst>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13"/>
      <color rgb="FF000000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3" borderId="1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164" fontId="3" fillId="4" borderId="15" xfId="0" applyNumberFormat="1" applyFont="1" applyFill="1" applyBorder="1" applyAlignment="1">
      <alignment horizontal="justify" vertical="center" wrapText="1"/>
    </xf>
    <xf numFmtId="164" fontId="2" fillId="4" borderId="15" xfId="0" applyNumberFormat="1" applyFont="1" applyFill="1" applyBorder="1" applyAlignment="1">
      <alignment horizontal="justify" vertical="center" wrapText="1"/>
    </xf>
    <xf numFmtId="164" fontId="4" fillId="4" borderId="11" xfId="0" applyNumberFormat="1" applyFont="1" applyFill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justify" vertical="center" wrapText="1"/>
    </xf>
    <xf numFmtId="4" fontId="2" fillId="4" borderId="15" xfId="0" applyNumberFormat="1" applyFont="1" applyFill="1" applyBorder="1" applyAlignment="1">
      <alignment horizontal="justify" vertical="center" wrapText="1"/>
    </xf>
    <xf numFmtId="164" fontId="1" fillId="0" borderId="0" xfId="0" applyNumberFormat="1" applyFont="1"/>
    <xf numFmtId="0" fontId="3" fillId="0" borderId="4" xfId="0" applyFont="1" applyFill="1" applyBorder="1" applyAlignment="1">
      <alignment horizontal="justify" vertical="center" wrapText="1"/>
    </xf>
    <xf numFmtId="0" fontId="3" fillId="0" borderId="15" xfId="0" applyFont="1" applyFill="1" applyBorder="1" applyAlignment="1">
      <alignment horizontal="justify" vertical="center" wrapText="1"/>
    </xf>
    <xf numFmtId="164" fontId="3" fillId="0" borderId="15" xfId="0" applyNumberFormat="1" applyFont="1" applyFill="1" applyBorder="1" applyAlignment="1">
      <alignment horizontal="justify" vertical="center" wrapText="1"/>
    </xf>
    <xf numFmtId="4" fontId="3" fillId="0" borderId="15" xfId="0" applyNumberFormat="1" applyFont="1" applyFill="1" applyBorder="1" applyAlignment="1">
      <alignment horizontal="justify" vertical="center" wrapText="1"/>
    </xf>
    <xf numFmtId="164" fontId="2" fillId="0" borderId="15" xfId="0" applyNumberFormat="1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justify" vertical="center" wrapText="1"/>
    </xf>
    <xf numFmtId="0" fontId="2" fillId="0" borderId="5" xfId="0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81"/>
  <sheetViews>
    <sheetView showGridLines="0" tabSelected="1" workbookViewId="0">
      <selection activeCell="K6" sqref="K6:K15"/>
    </sheetView>
  </sheetViews>
  <sheetFormatPr baseColWidth="10" defaultColWidth="11.42578125" defaultRowHeight="12" x14ac:dyDescent="0.2"/>
  <cols>
    <col min="1" max="1" width="2.7109375" style="1" customWidth="1"/>
    <col min="2" max="2" width="3.140625" style="1" customWidth="1"/>
    <col min="3" max="3" width="65.42578125" style="1" customWidth="1"/>
    <col min="4" max="9" width="15.85546875" style="1" customWidth="1"/>
    <col min="10" max="10" width="11.42578125" style="1"/>
    <col min="11" max="11" width="13.28515625" style="1" bestFit="1" customWidth="1"/>
    <col min="12" max="16384" width="11.42578125" style="1"/>
  </cols>
  <sheetData>
    <row r="1" spans="2:11" ht="12.75" thickBot="1" x14ac:dyDescent="0.25"/>
    <row r="2" spans="2:11" ht="20.25" x14ac:dyDescent="0.2">
      <c r="B2" s="18" t="s">
        <v>85</v>
      </c>
      <c r="C2" s="19"/>
      <c r="D2" s="19"/>
      <c r="E2" s="19"/>
      <c r="F2" s="19"/>
      <c r="G2" s="19"/>
      <c r="H2" s="19"/>
      <c r="I2" s="20"/>
    </row>
    <row r="3" spans="2:11" x14ac:dyDescent="0.2">
      <c r="B3" s="21" t="s">
        <v>0</v>
      </c>
      <c r="C3" s="22"/>
      <c r="D3" s="22"/>
      <c r="E3" s="22"/>
      <c r="F3" s="22"/>
      <c r="G3" s="22"/>
      <c r="H3" s="22"/>
      <c r="I3" s="23"/>
    </row>
    <row r="4" spans="2:11" x14ac:dyDescent="0.2">
      <c r="B4" s="21" t="s">
        <v>1</v>
      </c>
      <c r="C4" s="22"/>
      <c r="D4" s="22"/>
      <c r="E4" s="22"/>
      <c r="F4" s="22"/>
      <c r="G4" s="22"/>
      <c r="H4" s="22"/>
      <c r="I4" s="23"/>
    </row>
    <row r="5" spans="2:11" ht="12.75" thickBot="1" x14ac:dyDescent="0.25">
      <c r="B5" s="24" t="s">
        <v>86</v>
      </c>
      <c r="C5" s="25"/>
      <c r="D5" s="25"/>
      <c r="E5" s="25"/>
      <c r="F5" s="25"/>
      <c r="G5" s="25"/>
      <c r="H5" s="25"/>
      <c r="I5" s="26"/>
    </row>
    <row r="6" spans="2:11" ht="12.75" thickBot="1" x14ac:dyDescent="0.25">
      <c r="B6" s="27" t="s">
        <v>2</v>
      </c>
      <c r="C6" s="28"/>
      <c r="D6" s="33" t="s">
        <v>3</v>
      </c>
      <c r="E6" s="34"/>
      <c r="F6" s="34"/>
      <c r="G6" s="34"/>
      <c r="H6" s="35"/>
      <c r="I6" s="36" t="s">
        <v>4</v>
      </c>
    </row>
    <row r="7" spans="2:11" ht="24.75" thickBot="1" x14ac:dyDescent="0.25">
      <c r="B7" s="29"/>
      <c r="C7" s="30"/>
      <c r="D7" s="2" t="s">
        <v>5</v>
      </c>
      <c r="E7" s="2" t="s">
        <v>6</v>
      </c>
      <c r="F7" s="2" t="s">
        <v>7</v>
      </c>
      <c r="G7" s="2" t="s">
        <v>8</v>
      </c>
      <c r="H7" s="2" t="s">
        <v>9</v>
      </c>
      <c r="I7" s="37"/>
    </row>
    <row r="8" spans="2:11" ht="12.75" thickBot="1" x14ac:dyDescent="0.25">
      <c r="B8" s="31"/>
      <c r="C8" s="32"/>
      <c r="D8" s="2">
        <v>1</v>
      </c>
      <c r="E8" s="2">
        <v>2</v>
      </c>
      <c r="F8" s="2" t="s">
        <v>10</v>
      </c>
      <c r="G8" s="2">
        <v>4</v>
      </c>
      <c r="H8" s="2">
        <v>5</v>
      </c>
      <c r="I8" s="2" t="s">
        <v>11</v>
      </c>
    </row>
    <row r="9" spans="2:11" x14ac:dyDescent="0.2">
      <c r="B9" s="42" t="s">
        <v>12</v>
      </c>
      <c r="C9" s="43"/>
      <c r="D9" s="8">
        <f>SUM(D10:D16)</f>
        <v>150727375.44</v>
      </c>
      <c r="E9" s="8">
        <f>SUM(E10:E16)</f>
        <v>38468396.760000005</v>
      </c>
      <c r="F9" s="8">
        <f>E9+D9</f>
        <v>189195772.19999999</v>
      </c>
      <c r="G9" s="8">
        <f>SUM(G10:G16)</f>
        <v>189085222.20000002</v>
      </c>
      <c r="H9" s="8">
        <f>SUM(H10:H16)</f>
        <v>184109821.06</v>
      </c>
      <c r="I9" s="8">
        <f>F9-G9</f>
        <v>110549.9999999702</v>
      </c>
      <c r="K9" s="12"/>
    </row>
    <row r="10" spans="2:11" x14ac:dyDescent="0.2">
      <c r="B10" s="3"/>
      <c r="C10" s="4" t="s">
        <v>13</v>
      </c>
      <c r="D10" s="7">
        <v>85054532</v>
      </c>
      <c r="E10" s="7">
        <v>71676685.930000007</v>
      </c>
      <c r="F10" s="7">
        <f t="shared" ref="F10:F73" si="0">E10+D10</f>
        <v>156731217.93000001</v>
      </c>
      <c r="G10" s="7">
        <v>156704227.93000001</v>
      </c>
      <c r="H10" s="7">
        <v>156373307.47999999</v>
      </c>
      <c r="I10" s="7">
        <f t="shared" ref="I10:I73" si="1">F10-G10</f>
        <v>26990</v>
      </c>
      <c r="K10" s="12"/>
    </row>
    <row r="11" spans="2:11" x14ac:dyDescent="0.2">
      <c r="B11" s="3"/>
      <c r="C11" s="4" t="s">
        <v>14</v>
      </c>
      <c r="D11" s="7">
        <v>0</v>
      </c>
      <c r="E11" s="7">
        <v>1781989</v>
      </c>
      <c r="F11" s="7">
        <f t="shared" si="0"/>
        <v>1781989</v>
      </c>
      <c r="G11" s="7">
        <v>1781989</v>
      </c>
      <c r="H11" s="7">
        <v>1781989</v>
      </c>
      <c r="I11" s="7">
        <f t="shared" si="1"/>
        <v>0</v>
      </c>
    </row>
    <row r="12" spans="2:11" x14ac:dyDescent="0.2">
      <c r="B12" s="3"/>
      <c r="C12" s="4" t="s">
        <v>15</v>
      </c>
      <c r="D12" s="7">
        <v>48425616.560000002</v>
      </c>
      <c r="E12" s="10">
        <v>-33839234</v>
      </c>
      <c r="F12" s="7">
        <f t="shared" si="0"/>
        <v>14586382.560000002</v>
      </c>
      <c r="G12" s="7">
        <v>14513602.560000001</v>
      </c>
      <c r="H12" s="7">
        <v>14452965.57</v>
      </c>
      <c r="I12" s="7">
        <f t="shared" si="1"/>
        <v>72780.000000001863</v>
      </c>
    </row>
    <row r="13" spans="2:11" x14ac:dyDescent="0.2">
      <c r="B13" s="3"/>
      <c r="C13" s="4" t="s">
        <v>16</v>
      </c>
      <c r="D13" s="7">
        <v>4136827</v>
      </c>
      <c r="E13" s="7">
        <v>342647.74</v>
      </c>
      <c r="F13" s="7">
        <f t="shared" si="0"/>
        <v>4479474.74</v>
      </c>
      <c r="G13" s="7">
        <v>4479474.74</v>
      </c>
      <c r="H13" s="7">
        <v>2234367.58</v>
      </c>
      <c r="I13" s="7">
        <f t="shared" si="1"/>
        <v>0</v>
      </c>
    </row>
    <row r="14" spans="2:11" x14ac:dyDescent="0.2">
      <c r="B14" s="3"/>
      <c r="C14" s="4" t="s">
        <v>17</v>
      </c>
      <c r="D14" s="7">
        <v>6619167</v>
      </c>
      <c r="E14" s="7">
        <v>4997540.97</v>
      </c>
      <c r="F14" s="7">
        <f t="shared" si="0"/>
        <v>11616707.969999999</v>
      </c>
      <c r="G14" s="7">
        <v>11605927.970000001</v>
      </c>
      <c r="H14" s="7">
        <v>9267191.4299999997</v>
      </c>
      <c r="I14" s="7">
        <f t="shared" si="1"/>
        <v>10779.999999998137</v>
      </c>
    </row>
    <row r="15" spans="2:11" x14ac:dyDescent="0.2">
      <c r="B15" s="3"/>
      <c r="C15" s="4" t="s">
        <v>18</v>
      </c>
      <c r="D15" s="7">
        <v>0</v>
      </c>
      <c r="E15" s="10">
        <v>0</v>
      </c>
      <c r="F15" s="7">
        <f t="shared" si="0"/>
        <v>0</v>
      </c>
      <c r="G15" s="7">
        <v>0</v>
      </c>
      <c r="H15" s="7">
        <v>0</v>
      </c>
      <c r="I15" s="7">
        <f t="shared" si="1"/>
        <v>0</v>
      </c>
    </row>
    <row r="16" spans="2:11" x14ac:dyDescent="0.2">
      <c r="B16" s="3"/>
      <c r="C16" s="4" t="s">
        <v>19</v>
      </c>
      <c r="D16" s="7">
        <v>6491232.8799999999</v>
      </c>
      <c r="E16" s="10">
        <v>-6491232.8799999999</v>
      </c>
      <c r="F16" s="7">
        <f t="shared" si="0"/>
        <v>0</v>
      </c>
      <c r="G16" s="7">
        <v>0</v>
      </c>
      <c r="H16" s="7">
        <v>0</v>
      </c>
      <c r="I16" s="7">
        <f t="shared" si="1"/>
        <v>0</v>
      </c>
    </row>
    <row r="17" spans="2:9" x14ac:dyDescent="0.2">
      <c r="B17" s="38" t="s">
        <v>20</v>
      </c>
      <c r="C17" s="39"/>
      <c r="D17" s="8">
        <f>SUM(D18:D26)</f>
        <v>28268267.18</v>
      </c>
      <c r="E17" s="8">
        <f>SUM(E18:E26)</f>
        <v>605690.56000000029</v>
      </c>
      <c r="F17" s="8">
        <f t="shared" si="0"/>
        <v>28873957.739999998</v>
      </c>
      <c r="G17" s="8">
        <f>SUM(G18:G26)</f>
        <v>28041522.440000001</v>
      </c>
      <c r="H17" s="8">
        <f>SUM(H18:H26)</f>
        <v>24032325.009999998</v>
      </c>
      <c r="I17" s="8">
        <f t="shared" si="1"/>
        <v>832435.29999999702</v>
      </c>
    </row>
    <row r="18" spans="2:9" x14ac:dyDescent="0.2">
      <c r="B18" s="3"/>
      <c r="C18" s="4" t="s">
        <v>21</v>
      </c>
      <c r="D18" s="7">
        <v>2720430</v>
      </c>
      <c r="E18" s="10">
        <v>-595291.79</v>
      </c>
      <c r="F18" s="7">
        <f t="shared" si="0"/>
        <v>2125138.21</v>
      </c>
      <c r="G18" s="7">
        <v>1962163.09</v>
      </c>
      <c r="H18" s="7">
        <v>1687009.55</v>
      </c>
      <c r="I18" s="7">
        <f t="shared" si="1"/>
        <v>162975.11999999988</v>
      </c>
    </row>
    <row r="19" spans="2:9" x14ac:dyDescent="0.2">
      <c r="B19" s="3"/>
      <c r="C19" s="4" t="s">
        <v>22</v>
      </c>
      <c r="D19" s="7">
        <v>1318129.69</v>
      </c>
      <c r="E19" s="7">
        <v>659824.73</v>
      </c>
      <c r="F19" s="7">
        <f t="shared" si="0"/>
        <v>1977954.42</v>
      </c>
      <c r="G19" s="7">
        <v>1961133.9</v>
      </c>
      <c r="H19" s="7">
        <v>1729365.17</v>
      </c>
      <c r="I19" s="7">
        <f t="shared" si="1"/>
        <v>16820.520000000019</v>
      </c>
    </row>
    <row r="20" spans="2:9" x14ac:dyDescent="0.2">
      <c r="B20" s="3"/>
      <c r="C20" s="4" t="s">
        <v>23</v>
      </c>
      <c r="D20" s="7">
        <v>3381800</v>
      </c>
      <c r="E20" s="10">
        <v>-3381800</v>
      </c>
      <c r="F20" s="7">
        <f t="shared" si="0"/>
        <v>0</v>
      </c>
      <c r="G20" s="7">
        <v>0</v>
      </c>
      <c r="H20" s="7">
        <v>0</v>
      </c>
      <c r="I20" s="7">
        <f t="shared" si="1"/>
        <v>0</v>
      </c>
    </row>
    <row r="21" spans="2:9" x14ac:dyDescent="0.2">
      <c r="B21" s="3"/>
      <c r="C21" s="4" t="s">
        <v>24</v>
      </c>
      <c r="D21" s="7">
        <v>7597150</v>
      </c>
      <c r="E21" s="10">
        <v>-5112742.09</v>
      </c>
      <c r="F21" s="7">
        <f t="shared" si="0"/>
        <v>2484407.91</v>
      </c>
      <c r="G21" s="7">
        <v>2147004.9300000002</v>
      </c>
      <c r="H21" s="7">
        <v>1941906.52</v>
      </c>
      <c r="I21" s="7">
        <f t="shared" si="1"/>
        <v>337402.98</v>
      </c>
    </row>
    <row r="22" spans="2:9" x14ac:dyDescent="0.2">
      <c r="B22" s="3"/>
      <c r="C22" s="4" t="s">
        <v>25</v>
      </c>
      <c r="D22" s="7">
        <v>110000</v>
      </c>
      <c r="E22" s="7">
        <v>155205.35999999999</v>
      </c>
      <c r="F22" s="7">
        <f t="shared" si="0"/>
        <v>265205.36</v>
      </c>
      <c r="G22" s="7">
        <v>246243.86</v>
      </c>
      <c r="H22" s="7">
        <v>246201.91</v>
      </c>
      <c r="I22" s="7">
        <f t="shared" si="1"/>
        <v>18961.5</v>
      </c>
    </row>
    <row r="23" spans="2:9" x14ac:dyDescent="0.2">
      <c r="B23" s="13"/>
      <c r="C23" s="14" t="s">
        <v>26</v>
      </c>
      <c r="D23" s="15">
        <v>7119889.4900000002</v>
      </c>
      <c r="E23" s="15">
        <v>6945088.25</v>
      </c>
      <c r="F23" s="15">
        <f t="shared" si="0"/>
        <v>14064977.74</v>
      </c>
      <c r="G23" s="15">
        <v>13991927.77</v>
      </c>
      <c r="H23" s="15">
        <v>13441215.57</v>
      </c>
      <c r="I23" s="15">
        <f t="shared" si="1"/>
        <v>73049.970000000671</v>
      </c>
    </row>
    <row r="24" spans="2:9" x14ac:dyDescent="0.2">
      <c r="B24" s="13"/>
      <c r="C24" s="14" t="s">
        <v>27</v>
      </c>
      <c r="D24" s="15">
        <v>2910748</v>
      </c>
      <c r="E24" s="16">
        <v>-1085625.72</v>
      </c>
      <c r="F24" s="15">
        <f t="shared" si="0"/>
        <v>1825122.28</v>
      </c>
      <c r="G24" s="15">
        <v>1813214.88</v>
      </c>
      <c r="H24" s="15">
        <v>1062641.3899999999</v>
      </c>
      <c r="I24" s="15">
        <f t="shared" si="1"/>
        <v>11907.40000000014</v>
      </c>
    </row>
    <row r="25" spans="2:9" x14ac:dyDescent="0.2">
      <c r="B25" s="13"/>
      <c r="C25" s="14" t="s">
        <v>28</v>
      </c>
      <c r="D25" s="15">
        <v>403600</v>
      </c>
      <c r="E25" s="15">
        <v>3087196.89</v>
      </c>
      <c r="F25" s="15">
        <f t="shared" si="0"/>
        <v>3490796.89</v>
      </c>
      <c r="G25" s="15">
        <v>3490796.89</v>
      </c>
      <c r="H25" s="15">
        <v>1792139.29</v>
      </c>
      <c r="I25" s="15">
        <f t="shared" si="1"/>
        <v>0</v>
      </c>
    </row>
    <row r="26" spans="2:9" x14ac:dyDescent="0.2">
      <c r="B26" s="13"/>
      <c r="C26" s="14" t="s">
        <v>29</v>
      </c>
      <c r="D26" s="15">
        <v>2706520</v>
      </c>
      <c r="E26" s="16">
        <v>-66165.070000000007</v>
      </c>
      <c r="F26" s="15">
        <f t="shared" si="0"/>
        <v>2640354.9300000002</v>
      </c>
      <c r="G26" s="15">
        <v>2429037.12</v>
      </c>
      <c r="H26" s="15">
        <v>2131845.61</v>
      </c>
      <c r="I26" s="15">
        <f t="shared" si="1"/>
        <v>211317.81000000006</v>
      </c>
    </row>
    <row r="27" spans="2:9" x14ac:dyDescent="0.2">
      <c r="B27" s="44" t="s">
        <v>30</v>
      </c>
      <c r="C27" s="45"/>
      <c r="D27" s="17">
        <f>SUM(D28:D36)</f>
        <v>81575236</v>
      </c>
      <c r="E27" s="17">
        <f>SUM(E28:E36)</f>
        <v>6400183.1899999995</v>
      </c>
      <c r="F27" s="17">
        <f t="shared" si="0"/>
        <v>87975419.189999998</v>
      </c>
      <c r="G27" s="17">
        <f>SUM(G28:G36)</f>
        <v>87883388.800000012</v>
      </c>
      <c r="H27" s="17">
        <f>SUM(H28:H36)</f>
        <v>74481112.460000008</v>
      </c>
      <c r="I27" s="17">
        <f t="shared" si="1"/>
        <v>92030.389999985695</v>
      </c>
    </row>
    <row r="28" spans="2:9" x14ac:dyDescent="0.2">
      <c r="B28" s="13"/>
      <c r="C28" s="14" t="s">
        <v>31</v>
      </c>
      <c r="D28" s="15">
        <v>17400500</v>
      </c>
      <c r="E28" s="15">
        <v>3503271.97</v>
      </c>
      <c r="F28" s="15">
        <f t="shared" si="0"/>
        <v>20903771.969999999</v>
      </c>
      <c r="G28" s="15">
        <v>20903771.969999999</v>
      </c>
      <c r="H28" s="15">
        <v>20390028.120000001</v>
      </c>
      <c r="I28" s="15">
        <f t="shared" si="1"/>
        <v>0</v>
      </c>
    </row>
    <row r="29" spans="2:9" x14ac:dyDescent="0.2">
      <c r="B29" s="13"/>
      <c r="C29" s="14" t="s">
        <v>32</v>
      </c>
      <c r="D29" s="15">
        <v>5721800</v>
      </c>
      <c r="E29" s="16">
        <v>-444104.63</v>
      </c>
      <c r="F29" s="15">
        <f t="shared" si="0"/>
        <v>5277695.37</v>
      </c>
      <c r="G29" s="15">
        <v>5277695.37</v>
      </c>
      <c r="H29" s="15">
        <v>4243103.18</v>
      </c>
      <c r="I29" s="15">
        <f t="shared" si="1"/>
        <v>0</v>
      </c>
    </row>
    <row r="30" spans="2:9" x14ac:dyDescent="0.2">
      <c r="B30" s="13"/>
      <c r="C30" s="14" t="s">
        <v>33</v>
      </c>
      <c r="D30" s="15">
        <v>26289228</v>
      </c>
      <c r="E30" s="16">
        <v>-14627786.359999999</v>
      </c>
      <c r="F30" s="15">
        <f t="shared" si="0"/>
        <v>11661441.640000001</v>
      </c>
      <c r="G30" s="15">
        <v>11661441.640000001</v>
      </c>
      <c r="H30" s="15">
        <v>10856651.189999999</v>
      </c>
      <c r="I30" s="15">
        <f t="shared" si="1"/>
        <v>0</v>
      </c>
    </row>
    <row r="31" spans="2:9" x14ac:dyDescent="0.2">
      <c r="B31" s="13"/>
      <c r="C31" s="14" t="s">
        <v>34</v>
      </c>
      <c r="D31" s="15">
        <v>2136100</v>
      </c>
      <c r="E31" s="16">
        <v>-222230.89</v>
      </c>
      <c r="F31" s="15">
        <f t="shared" si="0"/>
        <v>1913869.1099999999</v>
      </c>
      <c r="G31" s="15">
        <v>1873289.11</v>
      </c>
      <c r="H31" s="15">
        <v>1848545.11</v>
      </c>
      <c r="I31" s="15">
        <f t="shared" si="1"/>
        <v>40579.999999999767</v>
      </c>
    </row>
    <row r="32" spans="2:9" x14ac:dyDescent="0.2">
      <c r="B32" s="13"/>
      <c r="C32" s="14" t="s">
        <v>35</v>
      </c>
      <c r="D32" s="15">
        <v>20619400</v>
      </c>
      <c r="E32" s="16">
        <v>-1172445.74</v>
      </c>
      <c r="F32" s="15">
        <f t="shared" si="0"/>
        <v>19446954.260000002</v>
      </c>
      <c r="G32" s="15">
        <v>19446258.260000002</v>
      </c>
      <c r="H32" s="15">
        <v>17722715.649999999</v>
      </c>
      <c r="I32" s="15">
        <f t="shared" si="1"/>
        <v>696</v>
      </c>
    </row>
    <row r="33" spans="2:11" x14ac:dyDescent="0.2">
      <c r="B33" s="13"/>
      <c r="C33" s="14" t="s">
        <v>36</v>
      </c>
      <c r="D33" s="15">
        <v>0</v>
      </c>
      <c r="E33" s="15">
        <v>12457980.42</v>
      </c>
      <c r="F33" s="15">
        <f t="shared" si="0"/>
        <v>12457980.42</v>
      </c>
      <c r="G33" s="15">
        <v>12457980.42</v>
      </c>
      <c r="H33" s="15">
        <v>6899036.5800000001</v>
      </c>
      <c r="I33" s="15">
        <f t="shared" si="1"/>
        <v>0</v>
      </c>
    </row>
    <row r="34" spans="2:11" x14ac:dyDescent="0.2">
      <c r="B34" s="13"/>
      <c r="C34" s="14" t="s">
        <v>37</v>
      </c>
      <c r="D34" s="15">
        <v>3202950</v>
      </c>
      <c r="E34" s="16">
        <v>-396675.81</v>
      </c>
      <c r="F34" s="15">
        <f t="shared" si="0"/>
        <v>2806274.19</v>
      </c>
      <c r="G34" s="15">
        <v>2806274.19</v>
      </c>
      <c r="H34" s="15">
        <v>2695937.66</v>
      </c>
      <c r="I34" s="15">
        <f t="shared" si="1"/>
        <v>0</v>
      </c>
    </row>
    <row r="35" spans="2:11" x14ac:dyDescent="0.2">
      <c r="B35" s="13"/>
      <c r="C35" s="14" t="s">
        <v>38</v>
      </c>
      <c r="D35" s="15">
        <v>3195258</v>
      </c>
      <c r="E35" s="15">
        <v>821727.87</v>
      </c>
      <c r="F35" s="15">
        <f t="shared" si="0"/>
        <v>4016985.87</v>
      </c>
      <c r="G35" s="15">
        <v>3966739.56</v>
      </c>
      <c r="H35" s="15">
        <v>3789827.9</v>
      </c>
      <c r="I35" s="15">
        <f t="shared" si="1"/>
        <v>50246.310000000056</v>
      </c>
    </row>
    <row r="36" spans="2:11" x14ac:dyDescent="0.2">
      <c r="B36" s="13"/>
      <c r="C36" s="14" t="s">
        <v>39</v>
      </c>
      <c r="D36" s="15">
        <v>3010000</v>
      </c>
      <c r="E36" s="15">
        <v>6480446.3600000003</v>
      </c>
      <c r="F36" s="15">
        <f t="shared" si="0"/>
        <v>9490446.3599999994</v>
      </c>
      <c r="G36" s="15">
        <v>9489938.2799999993</v>
      </c>
      <c r="H36" s="15">
        <v>6035267.0700000003</v>
      </c>
      <c r="I36" s="15">
        <f t="shared" si="1"/>
        <v>508.08000000007451</v>
      </c>
    </row>
    <row r="37" spans="2:11" x14ac:dyDescent="0.2">
      <c r="B37" s="44" t="s">
        <v>40</v>
      </c>
      <c r="C37" s="45"/>
      <c r="D37" s="17">
        <f>SUM(D38:D46)</f>
        <v>27770784.43</v>
      </c>
      <c r="E37" s="17">
        <f>SUM(E38:E46)</f>
        <v>55755378.740000002</v>
      </c>
      <c r="F37" s="17">
        <f t="shared" si="0"/>
        <v>83526163.170000002</v>
      </c>
      <c r="G37" s="17">
        <f>SUM(G38:G46)</f>
        <v>83396163.170000002</v>
      </c>
      <c r="H37" s="17">
        <f>SUM(H38:H46)</f>
        <v>66848168.75</v>
      </c>
      <c r="I37" s="17">
        <f t="shared" si="1"/>
        <v>130000</v>
      </c>
    </row>
    <row r="38" spans="2:11" x14ac:dyDescent="0.2">
      <c r="B38" s="13"/>
      <c r="C38" s="14" t="s">
        <v>41</v>
      </c>
      <c r="D38" s="15">
        <v>0</v>
      </c>
      <c r="E38" s="15">
        <v>0</v>
      </c>
      <c r="F38" s="15">
        <f t="shared" si="0"/>
        <v>0</v>
      </c>
      <c r="G38" s="15">
        <v>0</v>
      </c>
      <c r="H38" s="15">
        <v>0</v>
      </c>
      <c r="I38" s="15">
        <f t="shared" si="1"/>
        <v>0</v>
      </c>
    </row>
    <row r="39" spans="2:11" x14ac:dyDescent="0.2">
      <c r="B39" s="13"/>
      <c r="C39" s="14" t="s">
        <v>42</v>
      </c>
      <c r="D39" s="15">
        <v>0</v>
      </c>
      <c r="E39" s="15">
        <v>0</v>
      </c>
      <c r="F39" s="15">
        <f t="shared" si="0"/>
        <v>0</v>
      </c>
      <c r="G39" s="15">
        <v>0</v>
      </c>
      <c r="H39" s="15">
        <v>0</v>
      </c>
      <c r="I39" s="15">
        <f t="shared" si="1"/>
        <v>0</v>
      </c>
    </row>
    <row r="40" spans="2:11" x14ac:dyDescent="0.2">
      <c r="B40" s="13"/>
      <c r="C40" s="14" t="s">
        <v>43</v>
      </c>
      <c r="D40" s="15">
        <v>7550000</v>
      </c>
      <c r="E40" s="15">
        <v>32240678.260000002</v>
      </c>
      <c r="F40" s="15">
        <f t="shared" si="0"/>
        <v>39790678.260000005</v>
      </c>
      <c r="G40" s="15">
        <v>39790678.259999998</v>
      </c>
      <c r="H40" s="15">
        <v>39790678.259999998</v>
      </c>
      <c r="I40" s="15">
        <f t="shared" si="1"/>
        <v>0</v>
      </c>
    </row>
    <row r="41" spans="2:11" x14ac:dyDescent="0.2">
      <c r="B41" s="13"/>
      <c r="C41" s="14" t="s">
        <v>44</v>
      </c>
      <c r="D41" s="15">
        <v>5561424</v>
      </c>
      <c r="E41" s="15">
        <v>4138811.4</v>
      </c>
      <c r="F41" s="15">
        <f t="shared" si="0"/>
        <v>9700235.4000000004</v>
      </c>
      <c r="G41" s="15">
        <v>9570235.4000000004</v>
      </c>
      <c r="H41" s="15">
        <v>9005120.4299999997</v>
      </c>
      <c r="I41" s="15">
        <f t="shared" si="1"/>
        <v>130000</v>
      </c>
    </row>
    <row r="42" spans="2:11" x14ac:dyDescent="0.2">
      <c r="B42" s="13"/>
      <c r="C42" s="14" t="s">
        <v>45</v>
      </c>
      <c r="D42" s="15">
        <v>14659360.43</v>
      </c>
      <c r="E42" s="15">
        <v>3176937.08</v>
      </c>
      <c r="F42" s="15">
        <f t="shared" si="0"/>
        <v>17836297.509999998</v>
      </c>
      <c r="G42" s="15">
        <v>17836297.510000002</v>
      </c>
      <c r="H42" s="15">
        <v>17533120.059999999</v>
      </c>
      <c r="I42" s="15">
        <f t="shared" si="1"/>
        <v>0</v>
      </c>
      <c r="K42" s="12"/>
    </row>
    <row r="43" spans="2:11" x14ac:dyDescent="0.2">
      <c r="B43" s="13"/>
      <c r="C43" s="14" t="s">
        <v>46</v>
      </c>
      <c r="D43" s="15">
        <v>0</v>
      </c>
      <c r="E43" s="15">
        <v>0</v>
      </c>
      <c r="F43" s="15">
        <f t="shared" si="0"/>
        <v>0</v>
      </c>
      <c r="G43" s="15">
        <v>0</v>
      </c>
      <c r="H43" s="15">
        <v>0</v>
      </c>
      <c r="I43" s="15">
        <f t="shared" si="1"/>
        <v>0</v>
      </c>
    </row>
    <row r="44" spans="2:11" x14ac:dyDescent="0.2">
      <c r="B44" s="3"/>
      <c r="C44" s="4" t="s">
        <v>47</v>
      </c>
      <c r="D44" s="7">
        <v>0</v>
      </c>
      <c r="E44" s="7">
        <v>15574802</v>
      </c>
      <c r="F44" s="7">
        <f t="shared" si="0"/>
        <v>15574802</v>
      </c>
      <c r="G44" s="7">
        <v>15574802</v>
      </c>
      <c r="H44" s="7">
        <v>0</v>
      </c>
      <c r="I44" s="7">
        <f t="shared" si="1"/>
        <v>0</v>
      </c>
    </row>
    <row r="45" spans="2:11" x14ac:dyDescent="0.2">
      <c r="B45" s="3"/>
      <c r="C45" s="4" t="s">
        <v>48</v>
      </c>
      <c r="D45" s="7">
        <v>0</v>
      </c>
      <c r="E45" s="7">
        <v>624150</v>
      </c>
      <c r="F45" s="7">
        <f t="shared" si="0"/>
        <v>624150</v>
      </c>
      <c r="G45" s="7">
        <v>624150</v>
      </c>
      <c r="H45" s="7">
        <v>519250</v>
      </c>
      <c r="I45" s="7">
        <f t="shared" si="1"/>
        <v>0</v>
      </c>
    </row>
    <row r="46" spans="2:11" x14ac:dyDescent="0.2">
      <c r="B46" s="3"/>
      <c r="C46" s="4" t="s">
        <v>49</v>
      </c>
      <c r="D46" s="7">
        <v>0</v>
      </c>
      <c r="E46" s="7">
        <v>0</v>
      </c>
      <c r="F46" s="7">
        <f t="shared" si="0"/>
        <v>0</v>
      </c>
      <c r="G46" s="7">
        <v>0</v>
      </c>
      <c r="H46" s="7">
        <v>0</v>
      </c>
      <c r="I46" s="7">
        <f t="shared" si="1"/>
        <v>0</v>
      </c>
      <c r="K46" s="12"/>
    </row>
    <row r="47" spans="2:11" x14ac:dyDescent="0.2">
      <c r="B47" s="38" t="s">
        <v>50</v>
      </c>
      <c r="C47" s="39"/>
      <c r="D47" s="8">
        <f>SUM(D48:D56)</f>
        <v>11637450</v>
      </c>
      <c r="E47" s="11">
        <f>SUM(E48:E56)</f>
        <v>-1414810</v>
      </c>
      <c r="F47" s="8">
        <f t="shared" si="0"/>
        <v>10222640</v>
      </c>
      <c r="G47" s="8">
        <f>SUM(G48:G56)</f>
        <v>9070089.9900000002</v>
      </c>
      <c r="H47" s="8">
        <f>SUM(H48:H56)</f>
        <v>8116281.3200000003</v>
      </c>
      <c r="I47" s="8">
        <f t="shared" si="1"/>
        <v>1152550.0099999998</v>
      </c>
    </row>
    <row r="48" spans="2:11" x14ac:dyDescent="0.2">
      <c r="B48" s="3"/>
      <c r="C48" s="4" t="s">
        <v>51</v>
      </c>
      <c r="D48" s="7">
        <v>1747247</v>
      </c>
      <c r="E48" s="10">
        <v>-712726.77</v>
      </c>
      <c r="F48" s="7">
        <f t="shared" si="0"/>
        <v>1034520.23</v>
      </c>
      <c r="G48" s="7">
        <v>944229.75</v>
      </c>
      <c r="H48" s="7">
        <v>642864.68000000005</v>
      </c>
      <c r="I48" s="7">
        <f t="shared" si="1"/>
        <v>90290.479999999981</v>
      </c>
      <c r="K48" s="12"/>
    </row>
    <row r="49" spans="2:9" x14ac:dyDescent="0.2">
      <c r="B49" s="3"/>
      <c r="C49" s="4" t="s">
        <v>52</v>
      </c>
      <c r="D49" s="7">
        <v>638022</v>
      </c>
      <c r="E49" s="10">
        <v>-638022</v>
      </c>
      <c r="F49" s="7">
        <f t="shared" si="0"/>
        <v>0</v>
      </c>
      <c r="G49" s="7">
        <v>0</v>
      </c>
      <c r="H49" s="7">
        <v>0</v>
      </c>
      <c r="I49" s="7">
        <f t="shared" si="1"/>
        <v>0</v>
      </c>
    </row>
    <row r="50" spans="2:9" x14ac:dyDescent="0.2">
      <c r="B50" s="3"/>
      <c r="C50" s="4" t="s">
        <v>53</v>
      </c>
      <c r="D50" s="7">
        <v>100000</v>
      </c>
      <c r="E50" s="10">
        <v>-98814.48</v>
      </c>
      <c r="F50" s="7">
        <f t="shared" si="0"/>
        <v>1185.5200000000041</v>
      </c>
      <c r="G50" s="7">
        <v>0</v>
      </c>
      <c r="H50" s="7">
        <v>0</v>
      </c>
      <c r="I50" s="7">
        <f t="shared" si="1"/>
        <v>1185.5200000000041</v>
      </c>
    </row>
    <row r="51" spans="2:9" x14ac:dyDescent="0.2">
      <c r="B51" s="3"/>
      <c r="C51" s="4" t="s">
        <v>54</v>
      </c>
      <c r="D51" s="7">
        <v>7216000</v>
      </c>
      <c r="E51" s="7">
        <v>107916.05</v>
      </c>
      <c r="F51" s="7">
        <f t="shared" si="0"/>
        <v>7323916.0499999998</v>
      </c>
      <c r="G51" s="7">
        <v>6322316.04</v>
      </c>
      <c r="H51" s="7">
        <v>5719416.04</v>
      </c>
      <c r="I51" s="7">
        <f t="shared" si="1"/>
        <v>1001600.0099999998</v>
      </c>
    </row>
    <row r="52" spans="2:9" x14ac:dyDescent="0.2">
      <c r="B52" s="3"/>
      <c r="C52" s="4" t="s">
        <v>55</v>
      </c>
      <c r="D52" s="7">
        <v>0</v>
      </c>
      <c r="E52" s="7">
        <v>0</v>
      </c>
      <c r="F52" s="7">
        <f t="shared" si="0"/>
        <v>0</v>
      </c>
      <c r="G52" s="7">
        <v>0</v>
      </c>
      <c r="H52" s="7">
        <v>0</v>
      </c>
      <c r="I52" s="7">
        <f t="shared" si="1"/>
        <v>0</v>
      </c>
    </row>
    <row r="53" spans="2:9" x14ac:dyDescent="0.2">
      <c r="B53" s="3"/>
      <c r="C53" s="4" t="s">
        <v>56</v>
      </c>
      <c r="D53" s="7">
        <v>1785181</v>
      </c>
      <c r="E53" s="10">
        <v>-377756.74</v>
      </c>
      <c r="F53" s="7">
        <f t="shared" si="0"/>
        <v>1407424.26</v>
      </c>
      <c r="G53" s="7">
        <v>1347950.26</v>
      </c>
      <c r="H53" s="7">
        <v>1308637.8600000001</v>
      </c>
      <c r="I53" s="7">
        <f t="shared" si="1"/>
        <v>59474</v>
      </c>
    </row>
    <row r="54" spans="2:9" x14ac:dyDescent="0.2">
      <c r="B54" s="3"/>
      <c r="C54" s="4" t="s">
        <v>57</v>
      </c>
      <c r="D54" s="7">
        <v>0</v>
      </c>
      <c r="E54" s="7">
        <v>0</v>
      </c>
      <c r="F54" s="7">
        <f t="shared" si="0"/>
        <v>0</v>
      </c>
      <c r="G54" s="7">
        <v>0</v>
      </c>
      <c r="H54" s="7">
        <v>0</v>
      </c>
      <c r="I54" s="7">
        <f t="shared" si="1"/>
        <v>0</v>
      </c>
    </row>
    <row r="55" spans="2:9" x14ac:dyDescent="0.2">
      <c r="B55" s="3"/>
      <c r="C55" s="4" t="s">
        <v>58</v>
      </c>
      <c r="D55" s="7">
        <v>151000</v>
      </c>
      <c r="E55" s="7">
        <v>294362.74</v>
      </c>
      <c r="F55" s="7">
        <f t="shared" si="0"/>
        <v>445362.74</v>
      </c>
      <c r="G55" s="7">
        <v>445362.74</v>
      </c>
      <c r="H55" s="7">
        <v>445362.74</v>
      </c>
      <c r="I55" s="7">
        <f t="shared" si="1"/>
        <v>0</v>
      </c>
    </row>
    <row r="56" spans="2:9" x14ac:dyDescent="0.2">
      <c r="B56" s="3"/>
      <c r="C56" s="4" t="s">
        <v>59</v>
      </c>
      <c r="D56" s="7">
        <v>0</v>
      </c>
      <c r="E56" s="7">
        <v>10231.200000000001</v>
      </c>
      <c r="F56" s="7">
        <f t="shared" si="0"/>
        <v>10231.200000000001</v>
      </c>
      <c r="G56" s="7">
        <v>10231.200000000001</v>
      </c>
      <c r="H56" s="7">
        <v>0</v>
      </c>
      <c r="I56" s="7">
        <f t="shared" si="1"/>
        <v>0</v>
      </c>
    </row>
    <row r="57" spans="2:9" x14ac:dyDescent="0.2">
      <c r="B57" s="38" t="s">
        <v>60</v>
      </c>
      <c r="C57" s="39"/>
      <c r="D57" s="8">
        <f>SUM(D58:D60)</f>
        <v>89420000</v>
      </c>
      <c r="E57" s="11">
        <f>SUM(E58:E60)</f>
        <v>-42329437.119999997</v>
      </c>
      <c r="F57" s="8">
        <f t="shared" si="0"/>
        <v>47090562.880000003</v>
      </c>
      <c r="G57" s="8">
        <f>SUM(G58:G60)</f>
        <v>47090562.880000003</v>
      </c>
      <c r="H57" s="8">
        <f>SUM(H58:H60)</f>
        <v>44985301.150000006</v>
      </c>
      <c r="I57" s="8">
        <f t="shared" si="1"/>
        <v>0</v>
      </c>
    </row>
    <row r="58" spans="2:9" x14ac:dyDescent="0.2">
      <c r="B58" s="3"/>
      <c r="C58" s="4" t="s">
        <v>61</v>
      </c>
      <c r="D58" s="7">
        <v>0</v>
      </c>
      <c r="E58" s="7">
        <v>0</v>
      </c>
      <c r="F58" s="7">
        <f t="shared" si="0"/>
        <v>0</v>
      </c>
      <c r="G58" s="7">
        <v>0</v>
      </c>
      <c r="H58" s="7">
        <v>0</v>
      </c>
      <c r="I58" s="7">
        <f t="shared" si="1"/>
        <v>0</v>
      </c>
    </row>
    <row r="59" spans="2:9" x14ac:dyDescent="0.2">
      <c r="B59" s="3"/>
      <c r="C59" s="4" t="s">
        <v>62</v>
      </c>
      <c r="D59" s="7">
        <v>89420000</v>
      </c>
      <c r="E59" s="10">
        <v>-49527043.25</v>
      </c>
      <c r="F59" s="7">
        <f t="shared" si="0"/>
        <v>39892956.75</v>
      </c>
      <c r="G59" s="7">
        <v>39892956.75</v>
      </c>
      <c r="H59" s="7">
        <v>37787695.020000003</v>
      </c>
      <c r="I59" s="7">
        <f t="shared" si="1"/>
        <v>0</v>
      </c>
    </row>
    <row r="60" spans="2:9" x14ac:dyDescent="0.2">
      <c r="B60" s="3"/>
      <c r="C60" s="4" t="s">
        <v>63</v>
      </c>
      <c r="D60" s="7">
        <v>0</v>
      </c>
      <c r="E60" s="7">
        <v>7197606.1299999999</v>
      </c>
      <c r="F60" s="7">
        <f t="shared" si="0"/>
        <v>7197606.1299999999</v>
      </c>
      <c r="G60" s="7">
        <v>7197606.1299999999</v>
      </c>
      <c r="H60" s="7">
        <v>7197606.1299999999</v>
      </c>
      <c r="I60" s="7">
        <f t="shared" si="1"/>
        <v>0</v>
      </c>
    </row>
    <row r="61" spans="2:9" x14ac:dyDescent="0.2">
      <c r="B61" s="38" t="s">
        <v>64</v>
      </c>
      <c r="C61" s="39"/>
      <c r="D61" s="8">
        <f>SUM(D62:D68)</f>
        <v>0</v>
      </c>
      <c r="E61" s="8">
        <f>SUM(E62:E68)</f>
        <v>0</v>
      </c>
      <c r="F61" s="8">
        <f t="shared" si="0"/>
        <v>0</v>
      </c>
      <c r="G61" s="8">
        <f>SUM(G62:G68)</f>
        <v>0</v>
      </c>
      <c r="H61" s="8">
        <f>SUM(H62:H68)</f>
        <v>0</v>
      </c>
      <c r="I61" s="8">
        <f t="shared" si="1"/>
        <v>0</v>
      </c>
    </row>
    <row r="62" spans="2:9" x14ac:dyDescent="0.2">
      <c r="B62" s="3"/>
      <c r="C62" s="4" t="s">
        <v>65</v>
      </c>
      <c r="D62" s="7">
        <v>0</v>
      </c>
      <c r="E62" s="7">
        <v>0</v>
      </c>
      <c r="F62" s="7">
        <f t="shared" si="0"/>
        <v>0</v>
      </c>
      <c r="G62" s="7">
        <v>0</v>
      </c>
      <c r="H62" s="7">
        <v>0</v>
      </c>
      <c r="I62" s="7">
        <f t="shared" si="1"/>
        <v>0</v>
      </c>
    </row>
    <row r="63" spans="2:9" x14ac:dyDescent="0.2">
      <c r="B63" s="3"/>
      <c r="C63" s="4" t="s">
        <v>66</v>
      </c>
      <c r="D63" s="7">
        <v>0</v>
      </c>
      <c r="E63" s="7">
        <v>0</v>
      </c>
      <c r="F63" s="7">
        <f t="shared" si="0"/>
        <v>0</v>
      </c>
      <c r="G63" s="7">
        <v>0</v>
      </c>
      <c r="H63" s="7">
        <v>0</v>
      </c>
      <c r="I63" s="7">
        <f t="shared" si="1"/>
        <v>0</v>
      </c>
    </row>
    <row r="64" spans="2:9" x14ac:dyDescent="0.2">
      <c r="B64" s="3"/>
      <c r="C64" s="4" t="s">
        <v>67</v>
      </c>
      <c r="D64" s="7">
        <v>0</v>
      </c>
      <c r="E64" s="7">
        <v>0</v>
      </c>
      <c r="F64" s="7">
        <f t="shared" si="0"/>
        <v>0</v>
      </c>
      <c r="G64" s="7">
        <v>0</v>
      </c>
      <c r="H64" s="7">
        <v>0</v>
      </c>
      <c r="I64" s="7">
        <f t="shared" si="1"/>
        <v>0</v>
      </c>
    </row>
    <row r="65" spans="2:9" x14ac:dyDescent="0.2">
      <c r="B65" s="3"/>
      <c r="C65" s="4" t="s">
        <v>68</v>
      </c>
      <c r="D65" s="7">
        <v>0</v>
      </c>
      <c r="E65" s="7">
        <v>0</v>
      </c>
      <c r="F65" s="7">
        <f t="shared" si="0"/>
        <v>0</v>
      </c>
      <c r="G65" s="7">
        <v>0</v>
      </c>
      <c r="H65" s="7">
        <v>0</v>
      </c>
      <c r="I65" s="7">
        <f t="shared" si="1"/>
        <v>0</v>
      </c>
    </row>
    <row r="66" spans="2:9" x14ac:dyDescent="0.2">
      <c r="B66" s="3"/>
      <c r="C66" s="4" t="s">
        <v>69</v>
      </c>
      <c r="D66" s="7">
        <v>0</v>
      </c>
      <c r="E66" s="7">
        <v>0</v>
      </c>
      <c r="F66" s="7">
        <f t="shared" si="0"/>
        <v>0</v>
      </c>
      <c r="G66" s="7">
        <v>0</v>
      </c>
      <c r="H66" s="7">
        <v>0</v>
      </c>
      <c r="I66" s="7">
        <f t="shared" si="1"/>
        <v>0</v>
      </c>
    </row>
    <row r="67" spans="2:9" x14ac:dyDescent="0.2">
      <c r="B67" s="3"/>
      <c r="C67" s="4" t="s">
        <v>70</v>
      </c>
      <c r="D67" s="7">
        <v>0</v>
      </c>
      <c r="E67" s="7">
        <v>0</v>
      </c>
      <c r="F67" s="7">
        <f t="shared" si="0"/>
        <v>0</v>
      </c>
      <c r="G67" s="7">
        <v>0</v>
      </c>
      <c r="H67" s="7">
        <v>0</v>
      </c>
      <c r="I67" s="7">
        <f t="shared" si="1"/>
        <v>0</v>
      </c>
    </row>
    <row r="68" spans="2:9" x14ac:dyDescent="0.2">
      <c r="B68" s="3"/>
      <c r="C68" s="4" t="s">
        <v>71</v>
      </c>
      <c r="D68" s="7">
        <v>0</v>
      </c>
      <c r="E68" s="7">
        <v>0</v>
      </c>
      <c r="F68" s="7">
        <f t="shared" si="0"/>
        <v>0</v>
      </c>
      <c r="G68" s="7">
        <v>0</v>
      </c>
      <c r="H68" s="7">
        <v>0</v>
      </c>
      <c r="I68" s="7">
        <f t="shared" si="1"/>
        <v>0</v>
      </c>
    </row>
    <row r="69" spans="2:9" x14ac:dyDescent="0.2">
      <c r="B69" s="38" t="s">
        <v>72</v>
      </c>
      <c r="C69" s="39"/>
      <c r="D69" s="8">
        <f>SUM(D70:D72)</f>
        <v>0</v>
      </c>
      <c r="E69" s="8">
        <f>SUM(E70:E72)</f>
        <v>0</v>
      </c>
      <c r="F69" s="8">
        <f t="shared" si="0"/>
        <v>0</v>
      </c>
      <c r="G69" s="8">
        <f>SUM(G70:G72)</f>
        <v>0</v>
      </c>
      <c r="H69" s="8">
        <f>SUM(H70:H72)</f>
        <v>0</v>
      </c>
      <c r="I69" s="8">
        <f t="shared" si="1"/>
        <v>0</v>
      </c>
    </row>
    <row r="70" spans="2:9" x14ac:dyDescent="0.2">
      <c r="B70" s="3"/>
      <c r="C70" s="4" t="s">
        <v>73</v>
      </c>
      <c r="D70" s="7">
        <v>0</v>
      </c>
      <c r="E70" s="7">
        <v>0</v>
      </c>
      <c r="F70" s="7">
        <f t="shared" si="0"/>
        <v>0</v>
      </c>
      <c r="G70" s="7">
        <v>0</v>
      </c>
      <c r="H70" s="7">
        <v>0</v>
      </c>
      <c r="I70" s="7">
        <f t="shared" si="1"/>
        <v>0</v>
      </c>
    </row>
    <row r="71" spans="2:9" x14ac:dyDescent="0.2">
      <c r="B71" s="3"/>
      <c r="C71" s="4" t="s">
        <v>74</v>
      </c>
      <c r="D71" s="7">
        <v>0</v>
      </c>
      <c r="E71" s="7">
        <v>0</v>
      </c>
      <c r="F71" s="7">
        <f t="shared" si="0"/>
        <v>0</v>
      </c>
      <c r="G71" s="7">
        <v>0</v>
      </c>
      <c r="H71" s="7">
        <v>0</v>
      </c>
      <c r="I71" s="7">
        <f t="shared" si="1"/>
        <v>0</v>
      </c>
    </row>
    <row r="72" spans="2:9" x14ac:dyDescent="0.2">
      <c r="B72" s="3"/>
      <c r="C72" s="4" t="s">
        <v>75</v>
      </c>
      <c r="D72" s="7">
        <v>0</v>
      </c>
      <c r="E72" s="7">
        <v>0</v>
      </c>
      <c r="F72" s="7">
        <f t="shared" si="0"/>
        <v>0</v>
      </c>
      <c r="G72" s="7">
        <v>0</v>
      </c>
      <c r="H72" s="7">
        <v>0</v>
      </c>
      <c r="I72" s="7">
        <f t="shared" si="1"/>
        <v>0</v>
      </c>
    </row>
    <row r="73" spans="2:9" x14ac:dyDescent="0.2">
      <c r="B73" s="38" t="s">
        <v>76</v>
      </c>
      <c r="C73" s="39"/>
      <c r="D73" s="8">
        <f>SUM(D74:D80)</f>
        <v>19300886.949999999</v>
      </c>
      <c r="E73" s="11">
        <f>SUM(E74:E80)</f>
        <v>-6671085.6000000006</v>
      </c>
      <c r="F73" s="8">
        <f t="shared" si="0"/>
        <v>12629801.349999998</v>
      </c>
      <c r="G73" s="8">
        <f>SUM(G74:G80)</f>
        <v>12629801.350000001</v>
      </c>
      <c r="H73" s="8">
        <f>SUM(H74:H80)</f>
        <v>10338751.710000001</v>
      </c>
      <c r="I73" s="8">
        <f t="shared" si="1"/>
        <v>0</v>
      </c>
    </row>
    <row r="74" spans="2:9" x14ac:dyDescent="0.2">
      <c r="B74" s="3"/>
      <c r="C74" s="4" t="s">
        <v>77</v>
      </c>
      <c r="D74" s="7">
        <v>8600000</v>
      </c>
      <c r="E74" s="10">
        <v>-138350.6</v>
      </c>
      <c r="F74" s="7">
        <f t="shared" ref="F74:F80" si="2">E74+D74</f>
        <v>8461649.4000000004</v>
      </c>
      <c r="G74" s="7">
        <v>8461649.4000000004</v>
      </c>
      <c r="H74" s="7">
        <v>7756511.9500000002</v>
      </c>
      <c r="I74" s="7">
        <f t="shared" ref="I74:I80" si="3">F74-G74</f>
        <v>0</v>
      </c>
    </row>
    <row r="75" spans="2:9" x14ac:dyDescent="0.2">
      <c r="B75" s="3"/>
      <c r="C75" s="4" t="s">
        <v>78</v>
      </c>
      <c r="D75" s="7">
        <v>2880000</v>
      </c>
      <c r="E75" s="7">
        <v>1198151.95</v>
      </c>
      <c r="F75" s="7">
        <f t="shared" si="2"/>
        <v>4078151.95</v>
      </c>
      <c r="G75" s="7">
        <v>4078151.95</v>
      </c>
      <c r="H75" s="7">
        <v>2492239.7599999998</v>
      </c>
      <c r="I75" s="7">
        <f t="shared" si="3"/>
        <v>0</v>
      </c>
    </row>
    <row r="76" spans="2:9" x14ac:dyDescent="0.2">
      <c r="B76" s="3"/>
      <c r="C76" s="4" t="s">
        <v>79</v>
      </c>
      <c r="D76" s="7">
        <v>0</v>
      </c>
      <c r="E76" s="7">
        <v>0</v>
      </c>
      <c r="F76" s="7">
        <f t="shared" si="2"/>
        <v>0</v>
      </c>
      <c r="G76" s="7">
        <v>0</v>
      </c>
      <c r="H76" s="7">
        <v>0</v>
      </c>
      <c r="I76" s="7">
        <f t="shared" si="3"/>
        <v>0</v>
      </c>
    </row>
    <row r="77" spans="2:9" x14ac:dyDescent="0.2">
      <c r="B77" s="3"/>
      <c r="C77" s="4" t="s">
        <v>80</v>
      </c>
      <c r="D77" s="7">
        <v>0</v>
      </c>
      <c r="E77" s="7">
        <v>0</v>
      </c>
      <c r="F77" s="7">
        <f t="shared" si="2"/>
        <v>0</v>
      </c>
      <c r="G77" s="7">
        <v>0</v>
      </c>
      <c r="H77" s="7">
        <v>0</v>
      </c>
      <c r="I77" s="7">
        <f t="shared" si="3"/>
        <v>0</v>
      </c>
    </row>
    <row r="78" spans="2:9" x14ac:dyDescent="0.2">
      <c r="B78" s="3"/>
      <c r="C78" s="4" t="s">
        <v>81</v>
      </c>
      <c r="D78" s="7">
        <v>0</v>
      </c>
      <c r="E78" s="7">
        <v>0</v>
      </c>
      <c r="F78" s="7">
        <f t="shared" si="2"/>
        <v>0</v>
      </c>
      <c r="G78" s="7">
        <v>0</v>
      </c>
      <c r="H78" s="7">
        <v>0</v>
      </c>
      <c r="I78" s="7">
        <f t="shared" si="3"/>
        <v>0</v>
      </c>
    </row>
    <row r="79" spans="2:9" x14ac:dyDescent="0.2">
      <c r="B79" s="3"/>
      <c r="C79" s="4" t="s">
        <v>82</v>
      </c>
      <c r="D79" s="7">
        <v>0</v>
      </c>
      <c r="E79" s="7">
        <v>0</v>
      </c>
      <c r="F79" s="7">
        <f t="shared" si="2"/>
        <v>0</v>
      </c>
      <c r="G79" s="7">
        <v>0</v>
      </c>
      <c r="H79" s="7">
        <v>0</v>
      </c>
      <c r="I79" s="7">
        <f t="shared" si="3"/>
        <v>0</v>
      </c>
    </row>
    <row r="80" spans="2:9" ht="12.75" thickBot="1" x14ac:dyDescent="0.25">
      <c r="B80" s="5"/>
      <c r="C80" s="6" t="s">
        <v>83</v>
      </c>
      <c r="D80" s="7">
        <v>7820886.9500000002</v>
      </c>
      <c r="E80" s="10">
        <v>-7730886.9500000002</v>
      </c>
      <c r="F80" s="7">
        <f t="shared" si="2"/>
        <v>90000</v>
      </c>
      <c r="G80" s="7">
        <v>90000</v>
      </c>
      <c r="H80" s="7">
        <v>90000</v>
      </c>
      <c r="I80" s="7">
        <f t="shared" si="3"/>
        <v>0</v>
      </c>
    </row>
    <row r="81" spans="2:9" ht="13.5" thickBot="1" x14ac:dyDescent="0.25">
      <c r="B81" s="40" t="s">
        <v>84</v>
      </c>
      <c r="C81" s="41"/>
      <c r="D81" s="9">
        <f t="shared" ref="D81:I81" si="4">D9+D17+D27+D37+D47+D57+D61+D69+D73</f>
        <v>408700000</v>
      </c>
      <c r="E81" s="9">
        <f t="shared" si="4"/>
        <v>50814316.530000001</v>
      </c>
      <c r="F81" s="9">
        <f t="shared" si="4"/>
        <v>459514316.53000003</v>
      </c>
      <c r="G81" s="9">
        <f t="shared" si="4"/>
        <v>457196750.8300001</v>
      </c>
      <c r="H81" s="9">
        <f t="shared" si="4"/>
        <v>412911761.45999998</v>
      </c>
      <c r="I81" s="9">
        <f t="shared" si="4"/>
        <v>2317565.6999999527</v>
      </c>
    </row>
  </sheetData>
  <mergeCells count="17"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  <mergeCell ref="B2:I2"/>
    <mergeCell ref="B3:I3"/>
    <mergeCell ref="B4:I4"/>
    <mergeCell ref="B5:I5"/>
    <mergeCell ref="B6:C8"/>
    <mergeCell ref="D6:H6"/>
    <mergeCell ref="I6:I7"/>
  </mergeCells>
  <pageMargins left="0.59055118110236227" right="0.19685039370078741" top="0.59055118110236227" bottom="0.19685039370078741" header="0.31496062992125984" footer="0.31496062992125984"/>
  <pageSetup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COG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SiifAdmin</cp:lastModifiedBy>
  <cp:lastPrinted>2017-01-23T22:04:17Z</cp:lastPrinted>
  <dcterms:created xsi:type="dcterms:W3CDTF">2015-10-07T18:40:37Z</dcterms:created>
  <dcterms:modified xsi:type="dcterms:W3CDTF">2017-01-23T22:04:20Z</dcterms:modified>
</cp:coreProperties>
</file>