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4020" windowWidth="20550" windowHeight="4080"/>
  </bookViews>
  <sheets>
    <sheet name="Hoja1" sheetId="2" r:id="rId1"/>
    <sheet name="Hoja3" sheetId="4" r:id="rId2"/>
  </sheets>
  <definedNames>
    <definedName name="_xlnm.Print_Titles" localSheetId="0">Hoja1!$1:$8</definedName>
  </definedNames>
  <calcPr calcId="125725"/>
</workbook>
</file>

<file path=xl/calcChain.xml><?xml version="1.0" encoding="utf-8"?>
<calcChain xmlns="http://schemas.openxmlformats.org/spreadsheetml/2006/main">
  <c r="D51" i="2"/>
  <c r="E51"/>
  <c r="F51"/>
  <c r="G51"/>
  <c r="H51"/>
  <c r="C51"/>
  <c r="D48"/>
  <c r="E48"/>
  <c r="F48"/>
  <c r="G48"/>
  <c r="H48"/>
  <c r="C48"/>
  <c r="D42"/>
  <c r="E42"/>
  <c r="F42"/>
  <c r="G42"/>
  <c r="H42"/>
  <c r="C42"/>
  <c r="D35"/>
  <c r="E35"/>
  <c r="F35"/>
  <c r="G35"/>
  <c r="H35"/>
  <c r="C35"/>
  <c r="D25"/>
  <c r="E25"/>
  <c r="F25"/>
  <c r="G25"/>
  <c r="H25"/>
  <c r="C25"/>
  <c r="D16"/>
  <c r="E16"/>
  <c r="F16"/>
  <c r="G16"/>
  <c r="H16"/>
  <c r="C16"/>
  <c r="D9"/>
  <c r="E9"/>
  <c r="F9"/>
  <c r="G9"/>
  <c r="H9"/>
  <c r="C9"/>
  <c r="H55" l="1"/>
  <c r="F55"/>
  <c r="D55"/>
  <c r="C55"/>
  <c r="G55"/>
  <c r="E55"/>
</calcChain>
</file>

<file path=xl/sharedStrings.xml><?xml version="1.0" encoding="utf-8"?>
<sst xmlns="http://schemas.openxmlformats.org/spreadsheetml/2006/main" count="119" uniqueCount="68">
  <si>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</si>
  <si>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</si>
  <si>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</si>
  <si>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</si>
  <si>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</si>
  <si>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</si>
  <si>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</si>
  <si>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</si>
  <si>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</si>
  <si>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</si>
  <si>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</si>
  <si>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</si>
  <si>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</si>
  <si>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</si>
  <si>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ADICIONALES Y ESPECIALES</t>
  </si>
  <si>
    <t>OTRAS PRESTACIONES SOCIALES Y ECONÓMICAS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</si>
  <si>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</si>
  <si>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</si>
  <si>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</si>
  <si>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</si>
  <si>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</si>
  <si>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</si>
  <si>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</si>
  <si>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</si>
  <si>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</si>
  <si>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</si>
  <si>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</si>
  <si>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</si>
  <si>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</si>
  <si>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</si>
  <si>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</si>
  <si>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</si>
  <si>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</si>
  <si>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</si>
  <si>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</si>
  <si>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</si>
  <si>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</si>
  <si>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</si>
  <si>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</si>
  <si>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</si>
  <si>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BIENES MUEBLES, INMUEBLES E INTANGIBLES</t>
  </si>
  <si>
    <t>MOBILIARIO Y EQUIPO DE ADMINISTRACIÓN</t>
  </si>
  <si>
    <t>MOBILIARIO Y EQUIPO EDUCACIONAL Y RECREATIVO</t>
  </si>
  <si>
    <t>MAQUINARIA, OTROS EQUIPOS Y HERRAMIENTAS</t>
  </si>
  <si>
    <t>INVERSIÓN PÚBLICA</t>
  </si>
  <si>
    <t>OBRA PÚBLICA EN BIENES DE DOMINIO PÚBLICO</t>
  </si>
  <si>
    <t>OBRA PÚBLICA EN BIENES PROPIOS</t>
  </si>
  <si>
    <t>DEUDA PÚBLICA</t>
  </si>
  <si>
    <t>ADEUDOS DE EJERCICIOS FISCALES ANTERIORES (ADEFAS)</t>
  </si>
  <si>
    <t>Del 01 de Enero al 31 de Diciembre de 2016</t>
  </si>
  <si>
    <t>TOTAL DE GASTO</t>
  </si>
  <si>
    <t>PRESIDENTE MUNICIPAL</t>
  </si>
  <si>
    <t>TESORERO MUNICIPAL</t>
  </si>
  <si>
    <t>(pesos)</t>
  </si>
  <si>
    <t>Ampliaciones y Reducciones</t>
  </si>
  <si>
    <t>REMUNERACIONES AL PERSONAL DE CARÁCTER TRANSITORIO</t>
  </si>
  <si>
    <t>SEGURIDAD SOCIAL</t>
  </si>
  <si>
    <t>IMPUESTO SOBRE NÓMINAS Y OTROS QUE SE DERIVEN DE UNA RELACIÓN LABORAL</t>
  </si>
  <si>
    <t>PENSIONES Y JUBILACIONES</t>
  </si>
  <si>
    <t>DONATIVOS</t>
  </si>
  <si>
    <t>VEHÍCULOS Y EQUIPO DE TRANSPORTE</t>
  </si>
  <si>
    <t>EQUIPO DE DEFENSA Y SEGURIDAD</t>
  </si>
  <si>
    <t>AMORTIZACIÓN DE LA DEUDA PÚBLICA</t>
  </si>
  <si>
    <t>INTERESES DE LA DEUDA PÚBLICA</t>
  </si>
  <si>
    <t>Total</t>
  </si>
  <si>
    <t>Presidencia Municipal de Castaños, Coahuila.</t>
  </si>
  <si>
    <t>C. JOSE ISABEL SEPULVEDA ELIAS</t>
  </si>
  <si>
    <t>C. JULIAN SANCHEZ VAZQUEZ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</si>
</sst>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10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6"/>
      <color indexed="8"/>
      <name val="ARIAL"/>
      <charset val="1"/>
    </font>
    <font>
      <sz val="6"/>
      <color indexed="8"/>
      <name val="ARIAL"/>
      <charset val="1"/>
    </font>
    <font>
      <b/>
      <sz val="7"/>
      <color indexed="8"/>
      <name val="ARIAL"/>
      <charset val="1"/>
    </font>
    <font>
      <b/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64" fontId="2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0" fillId="0" borderId="15" xfId="0" applyBorder="1" applyAlignment="1">
      <alignment vertical="top"/>
    </xf>
    <xf numFmtId="0" fontId="0" fillId="0" borderId="0" xfId="0" applyFill="1" applyAlignment="1">
      <alignment vertical="top"/>
    </xf>
    <xf numFmtId="0" fontId="1" fillId="3" borderId="8" xfId="0" applyFont="1" applyFill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vertical="top" wrapText="1"/>
    </xf>
    <xf numFmtId="0" fontId="7" fillId="4" borderId="3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 wrapText="1"/>
    </xf>
    <xf numFmtId="4" fontId="8" fillId="4" borderId="13" xfId="0" applyNumberFormat="1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left" vertical="center" wrapText="1"/>
    </xf>
    <xf numFmtId="164" fontId="6" fillId="4" borderId="13" xfId="0" applyNumberFormat="1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center" wrapText="1" readingOrder="1"/>
    </xf>
    <xf numFmtId="0" fontId="7" fillId="0" borderId="4" xfId="0" applyFont="1" applyBorder="1" applyAlignment="1">
      <alignment vertical="top"/>
    </xf>
    <xf numFmtId="0" fontId="9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/>
    </xf>
    <xf numFmtId="0" fontId="5" fillId="0" borderId="16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6" fillId="4" borderId="1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71870</xdr:colOff>
      <xdr:row>0</xdr:row>
      <xdr:rowOff>122919</xdr:rowOff>
    </xdr:from>
    <xdr:to>
      <xdr:col>7</xdr:col>
      <xdr:colOff>628649</xdr:colOff>
      <xdr:row>4</xdr:row>
      <xdr:rowOff>57151</xdr:rowOff>
    </xdr:to>
    <xdr:pic>
      <xdr:nvPicPr>
        <xdr:cNvPr id="102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9945" y="122919"/>
          <a:ext cx="1547379" cy="810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0</xdr:row>
      <xdr:rowOff>103729</xdr:rowOff>
    </xdr:from>
    <xdr:to>
      <xdr:col>1</xdr:col>
      <xdr:colOff>752475</xdr:colOff>
      <xdr:row>4</xdr:row>
      <xdr:rowOff>85725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" y="103729"/>
          <a:ext cx="781050" cy="858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view="pageLayout" zoomScaleNormal="90" workbookViewId="0">
      <selection sqref="A1:H1"/>
    </sheetView>
  </sheetViews>
  <sheetFormatPr baseColWidth="10" defaultColWidth="21.28515625" defaultRowHeight="17.25" customHeight="1"/>
  <cols>
    <col min="1" max="1" width="4.85546875" style="2" customWidth="1"/>
    <col min="2" max="2" width="42.5703125" style="2" customWidth="1"/>
    <col min="3" max="4" width="14.42578125" style="2" customWidth="1"/>
    <col min="5" max="8" width="13.85546875" style="2" customWidth="1"/>
    <col min="9" max="16384" width="21.28515625" style="2"/>
  </cols>
  <sheetData>
    <row r="1" spans="1:9" ht="17.25" customHeight="1">
      <c r="A1" s="37" t="s">
        <v>65</v>
      </c>
      <c r="B1" s="38"/>
      <c r="C1" s="38"/>
      <c r="D1" s="38"/>
      <c r="E1" s="38"/>
      <c r="F1" s="38"/>
      <c r="G1" s="38"/>
      <c r="H1" s="39"/>
    </row>
    <row r="2" spans="1:9" ht="17.25" customHeight="1">
      <c r="A2" s="43" t="s">
        <v>0</v>
      </c>
      <c r="B2" s="44"/>
      <c r="C2" s="44"/>
      <c r="D2" s="44"/>
      <c r="E2" s="44"/>
      <c r="F2" s="44"/>
      <c r="G2" s="44"/>
      <c r="H2" s="45"/>
    </row>
    <row r="3" spans="1:9" ht="17.25" customHeight="1">
      <c r="A3" s="43" t="s">
        <v>1</v>
      </c>
      <c r="B3" s="44"/>
      <c r="C3" s="44"/>
      <c r="D3" s="44"/>
      <c r="E3" s="44"/>
      <c r="F3" s="44"/>
      <c r="G3" s="44"/>
      <c r="H3" s="45"/>
    </row>
    <row r="4" spans="1:9" ht="17.25" customHeight="1">
      <c r="A4" s="43" t="s">
        <v>49</v>
      </c>
      <c r="B4" s="44"/>
      <c r="C4" s="44"/>
      <c r="D4" s="44"/>
      <c r="E4" s="44"/>
      <c r="F4" s="44"/>
      <c r="G4" s="44"/>
      <c r="H4" s="45"/>
    </row>
    <row r="5" spans="1:9" ht="17.25" customHeight="1" thickBot="1">
      <c r="A5" s="40" t="s">
        <v>53</v>
      </c>
      <c r="B5" s="41"/>
      <c r="C5" s="41"/>
      <c r="D5" s="41"/>
      <c r="E5" s="41"/>
      <c r="F5" s="41"/>
      <c r="G5" s="41"/>
      <c r="H5" s="42"/>
    </row>
    <row r="6" spans="1:9" ht="14.25" customHeight="1" thickBot="1">
      <c r="A6" s="31" t="s">
        <v>2</v>
      </c>
      <c r="B6" s="32"/>
      <c r="C6" s="27" t="s">
        <v>3</v>
      </c>
      <c r="D6" s="27"/>
      <c r="E6" s="27"/>
      <c r="F6" s="27"/>
      <c r="G6" s="28"/>
      <c r="H6" s="29" t="s">
        <v>4</v>
      </c>
    </row>
    <row r="7" spans="1:9" ht="24.75" customHeight="1" thickBot="1">
      <c r="A7" s="33"/>
      <c r="B7" s="34"/>
      <c r="C7" s="1" t="s">
        <v>5</v>
      </c>
      <c r="D7" s="8" t="s">
        <v>6</v>
      </c>
      <c r="E7" s="1" t="s">
        <v>7</v>
      </c>
      <c r="F7" s="1" t="s">
        <v>8</v>
      </c>
      <c r="G7" s="1" t="s">
        <v>9</v>
      </c>
      <c r="H7" s="30"/>
    </row>
    <row r="8" spans="1:9" ht="13.5" customHeight="1" thickBot="1">
      <c r="A8" s="35"/>
      <c r="B8" s="36"/>
      <c r="C8" s="1">
        <v>1</v>
      </c>
      <c r="D8" s="1">
        <v>2</v>
      </c>
      <c r="E8" s="1" t="s">
        <v>10</v>
      </c>
      <c r="F8" s="1">
        <v>4</v>
      </c>
      <c r="G8" s="1">
        <v>5</v>
      </c>
      <c r="H8" s="1" t="s">
        <v>11</v>
      </c>
    </row>
    <row r="9" spans="1:9" ht="11.25" customHeight="1">
      <c r="A9" s="46" t="s">
        <v>12</v>
      </c>
      <c r="B9" s="47"/>
      <c r="C9" s="9">
        <f>SUM(C10:C15)</f>
        <v>25490873.530000001</v>
      </c>
      <c r="D9" s="9">
        <f t="shared" ref="D9:H9" si="0">SUM(D10:D15)</f>
        <v>9933532.5</v>
      </c>
      <c r="E9" s="9">
        <f t="shared" si="0"/>
        <v>35424406.030000001</v>
      </c>
      <c r="F9" s="9">
        <f t="shared" si="0"/>
        <v>30516755.16</v>
      </c>
      <c r="G9" s="9">
        <f t="shared" si="0"/>
        <v>25495267.789999999</v>
      </c>
      <c r="H9" s="9">
        <f t="shared" si="0"/>
        <v>4907650.8699999992</v>
      </c>
      <c r="I9" s="3"/>
    </row>
    <row r="10" spans="1:9" ht="22.5">
      <c r="A10" s="10"/>
      <c r="B10" s="15" t="s">
        <v>13</v>
      </c>
      <c r="C10" s="12">
        <v>17394696.460000001</v>
      </c>
      <c r="D10" s="12">
        <v>10719471.119999999</v>
      </c>
      <c r="E10" s="12">
        <v>28114167.579999998</v>
      </c>
      <c r="F10" s="12">
        <v>25342266.16</v>
      </c>
      <c r="G10" s="12">
        <v>23099398.949999999</v>
      </c>
      <c r="H10" s="12">
        <v>2771901.42</v>
      </c>
    </row>
    <row r="11" spans="1:9" ht="22.5">
      <c r="A11" s="10"/>
      <c r="B11" s="15" t="s">
        <v>55</v>
      </c>
      <c r="C11" s="12">
        <v>0</v>
      </c>
      <c r="D11" s="12">
        <v>74000</v>
      </c>
      <c r="E11" s="12">
        <v>74000</v>
      </c>
      <c r="F11" s="12">
        <v>73493</v>
      </c>
      <c r="G11" s="12">
        <v>65716</v>
      </c>
      <c r="H11" s="12">
        <v>507</v>
      </c>
    </row>
    <row r="12" spans="1:9" ht="15">
      <c r="A12" s="10"/>
      <c r="B12" s="15" t="s">
        <v>14</v>
      </c>
      <c r="C12" s="12">
        <v>2922170.74</v>
      </c>
      <c r="D12" s="12">
        <v>2101503.88</v>
      </c>
      <c r="E12" s="12">
        <v>5023674.62</v>
      </c>
      <c r="F12" s="12">
        <v>4214290.95</v>
      </c>
      <c r="G12" s="12">
        <v>1491890.29</v>
      </c>
      <c r="H12" s="12">
        <v>809383.67</v>
      </c>
    </row>
    <row r="13" spans="1:9" ht="15">
      <c r="A13" s="10"/>
      <c r="B13" s="15" t="s">
        <v>56</v>
      </c>
      <c r="C13" s="12">
        <v>3266022.34</v>
      </c>
      <c r="D13" s="12">
        <v>-2871500</v>
      </c>
      <c r="E13" s="12">
        <v>394522.34</v>
      </c>
      <c r="F13" s="12">
        <v>0</v>
      </c>
      <c r="G13" s="12">
        <v>0</v>
      </c>
      <c r="H13" s="12">
        <v>394522.34</v>
      </c>
    </row>
    <row r="14" spans="1:9" ht="15">
      <c r="A14" s="10"/>
      <c r="B14" s="15" t="s">
        <v>15</v>
      </c>
      <c r="C14" s="12">
        <v>1775983.99</v>
      </c>
      <c r="D14" s="12">
        <v>40057.5</v>
      </c>
      <c r="E14" s="12">
        <v>1816041.49</v>
      </c>
      <c r="F14" s="12">
        <v>886705.05</v>
      </c>
      <c r="G14" s="12">
        <v>838262.55</v>
      </c>
      <c r="H14" s="12">
        <v>929336.44</v>
      </c>
      <c r="I14" s="4"/>
    </row>
    <row r="15" spans="1:9" ht="22.5">
      <c r="A15" s="10"/>
      <c r="B15" s="15" t="s">
        <v>57</v>
      </c>
      <c r="C15" s="12">
        <v>132000</v>
      </c>
      <c r="D15" s="12">
        <v>-130000</v>
      </c>
      <c r="E15" s="12">
        <v>2000</v>
      </c>
      <c r="F15" s="12">
        <v>0</v>
      </c>
      <c r="G15" s="12">
        <v>0</v>
      </c>
      <c r="H15" s="12">
        <v>2000</v>
      </c>
      <c r="I15" s="4"/>
    </row>
    <row r="16" spans="1:9" ht="13.5" customHeight="1">
      <c r="A16" s="22" t="s">
        <v>16</v>
      </c>
      <c r="B16" s="23"/>
      <c r="C16" s="14">
        <f>SUM(C17:C24)</f>
        <v>6867565.4478000002</v>
      </c>
      <c r="D16" s="14">
        <f t="shared" ref="D16:H16" si="1">SUM(D17:D24)</f>
        <v>10457500</v>
      </c>
      <c r="E16" s="14">
        <f t="shared" si="1"/>
        <v>17325065.447799999</v>
      </c>
      <c r="F16" s="14">
        <f t="shared" si="1"/>
        <v>9726804.7999999989</v>
      </c>
      <c r="G16" s="14">
        <f t="shared" si="1"/>
        <v>9119632.2100000009</v>
      </c>
      <c r="H16" s="14">
        <f t="shared" si="1"/>
        <v>7598260.6477999985</v>
      </c>
      <c r="I16" s="3"/>
    </row>
    <row r="17" spans="1:9" ht="22.5">
      <c r="A17" s="10"/>
      <c r="B17" s="15" t="s">
        <v>17</v>
      </c>
      <c r="C17" s="12">
        <v>1868536.2196000002</v>
      </c>
      <c r="D17" s="12">
        <v>2118000</v>
      </c>
      <c r="E17" s="12">
        <v>3986536.2196</v>
      </c>
      <c r="F17" s="12">
        <v>1163331.03</v>
      </c>
      <c r="G17" s="12">
        <v>1061527.1599999999</v>
      </c>
      <c r="H17" s="12">
        <v>2823205.1895999997</v>
      </c>
      <c r="I17" s="4"/>
    </row>
    <row r="18" spans="1:9" ht="15">
      <c r="A18" s="10"/>
      <c r="B18" s="15" t="s">
        <v>18</v>
      </c>
      <c r="C18" s="12">
        <v>401891.5478</v>
      </c>
      <c r="D18" s="12">
        <v>570000</v>
      </c>
      <c r="E18" s="12">
        <v>971891.54780000006</v>
      </c>
      <c r="F18" s="12">
        <v>391873.82</v>
      </c>
      <c r="G18" s="12">
        <v>388237.02</v>
      </c>
      <c r="H18" s="12">
        <v>580017.72779999999</v>
      </c>
      <c r="I18" s="4"/>
    </row>
    <row r="19" spans="1:9" ht="22.5">
      <c r="A19" s="10"/>
      <c r="B19" s="15" t="s">
        <v>19</v>
      </c>
      <c r="C19" s="12">
        <v>469091.58</v>
      </c>
      <c r="D19" s="12">
        <v>1255000</v>
      </c>
      <c r="E19" s="12">
        <v>1724091.58</v>
      </c>
      <c r="F19" s="12">
        <v>1025144.7</v>
      </c>
      <c r="G19" s="12">
        <v>949953.88</v>
      </c>
      <c r="H19" s="12">
        <v>698946.88</v>
      </c>
      <c r="I19" s="4"/>
    </row>
    <row r="20" spans="1:9" ht="22.5">
      <c r="A20" s="10"/>
      <c r="B20" s="15" t="s">
        <v>20</v>
      </c>
      <c r="C20" s="12">
        <v>358145.72759999998</v>
      </c>
      <c r="D20" s="12">
        <v>1235000</v>
      </c>
      <c r="E20" s="12">
        <v>1593145.7275999999</v>
      </c>
      <c r="F20" s="12">
        <v>1025482.34</v>
      </c>
      <c r="G20" s="12">
        <v>981404.41</v>
      </c>
      <c r="H20" s="12">
        <v>567663.38760000002</v>
      </c>
      <c r="I20" s="4"/>
    </row>
    <row r="21" spans="1:9" ht="15">
      <c r="A21" s="10"/>
      <c r="B21" s="15" t="s">
        <v>21</v>
      </c>
      <c r="C21" s="12">
        <v>1916921.7191999999</v>
      </c>
      <c r="D21" s="12">
        <v>3929500</v>
      </c>
      <c r="E21" s="12">
        <v>5846421.7191999992</v>
      </c>
      <c r="F21" s="12">
        <v>4936443.8099999996</v>
      </c>
      <c r="G21" s="12">
        <v>4804682.42</v>
      </c>
      <c r="H21" s="12">
        <v>909977.90919999999</v>
      </c>
      <c r="I21" s="4"/>
    </row>
    <row r="22" spans="1:9" ht="22.5">
      <c r="A22" s="10"/>
      <c r="B22" s="15" t="s">
        <v>22</v>
      </c>
      <c r="C22" s="12">
        <v>686660.68680000002</v>
      </c>
      <c r="D22" s="12">
        <v>290000</v>
      </c>
      <c r="E22" s="12">
        <v>976660.68680000002</v>
      </c>
      <c r="F22" s="12">
        <v>407449.1</v>
      </c>
      <c r="G22" s="12">
        <v>295671.96999999997</v>
      </c>
      <c r="H22" s="12">
        <v>569211.58680000005</v>
      </c>
      <c r="I22" s="4"/>
    </row>
    <row r="23" spans="1:9" ht="12.75" customHeight="1">
      <c r="A23" s="10"/>
      <c r="B23" s="15" t="s">
        <v>23</v>
      </c>
      <c r="C23" s="12">
        <v>254800.56</v>
      </c>
      <c r="D23" s="12">
        <v>0</v>
      </c>
      <c r="E23" s="12">
        <v>254800.56</v>
      </c>
      <c r="F23" s="12">
        <v>0</v>
      </c>
      <c r="G23" s="12">
        <v>0</v>
      </c>
      <c r="H23" s="12">
        <v>254800.56</v>
      </c>
      <c r="I23" s="4"/>
    </row>
    <row r="24" spans="1:9" ht="15" customHeight="1">
      <c r="A24" s="10"/>
      <c r="B24" s="15" t="s">
        <v>24</v>
      </c>
      <c r="C24" s="12">
        <v>911517.40680000011</v>
      </c>
      <c r="D24" s="12">
        <v>1060000</v>
      </c>
      <c r="E24" s="12">
        <v>1971517.4068</v>
      </c>
      <c r="F24" s="12">
        <v>777080</v>
      </c>
      <c r="G24" s="12">
        <v>638155.35</v>
      </c>
      <c r="H24" s="12">
        <v>1194437.4068</v>
      </c>
      <c r="I24" s="4"/>
    </row>
    <row r="25" spans="1:9" ht="15">
      <c r="A25" s="22" t="s">
        <v>25</v>
      </c>
      <c r="B25" s="23"/>
      <c r="C25" s="14">
        <f>+C26+C27+C28+C29+C30+C31+C32+C33+C34</f>
        <v>11573788.3356</v>
      </c>
      <c r="D25" s="14">
        <f t="shared" ref="D25:H25" si="2">+D26+D27+D28+D29+D30+D31+D32+D33+D34</f>
        <v>7433625.1399999997</v>
      </c>
      <c r="E25" s="14">
        <f t="shared" si="2"/>
        <v>19007413.475599997</v>
      </c>
      <c r="F25" s="14">
        <f t="shared" si="2"/>
        <v>13160398.559999997</v>
      </c>
      <c r="G25" s="14">
        <f t="shared" si="2"/>
        <v>12430325.239999998</v>
      </c>
      <c r="H25" s="14">
        <f t="shared" si="2"/>
        <v>5847014.9155999999</v>
      </c>
      <c r="I25" s="3"/>
    </row>
    <row r="26" spans="1:9" ht="15">
      <c r="A26" s="10"/>
      <c r="B26" s="15" t="s">
        <v>26</v>
      </c>
      <c r="C26" s="12">
        <v>6290423.6027999995</v>
      </c>
      <c r="D26" s="12">
        <v>2034136</v>
      </c>
      <c r="E26" s="12">
        <v>8324559.6027999995</v>
      </c>
      <c r="F26" s="12">
        <v>7417531.1299999999</v>
      </c>
      <c r="G26" s="12">
        <v>7348516.1299999999</v>
      </c>
      <c r="H26" s="12">
        <v>907028.47279999999</v>
      </c>
      <c r="I26" s="4"/>
    </row>
    <row r="27" spans="1:9" ht="15">
      <c r="A27" s="10"/>
      <c r="B27" s="15" t="s">
        <v>27</v>
      </c>
      <c r="C27" s="12">
        <v>150240.51360000001</v>
      </c>
      <c r="D27" s="12">
        <v>70000</v>
      </c>
      <c r="E27" s="12">
        <v>220240.51360000001</v>
      </c>
      <c r="F27" s="12">
        <v>69549.600000000006</v>
      </c>
      <c r="G27" s="12">
        <v>66881.600000000006</v>
      </c>
      <c r="H27" s="12">
        <v>150690.9136</v>
      </c>
      <c r="I27" s="4"/>
    </row>
    <row r="28" spans="1:9" ht="22.5">
      <c r="A28" s="10"/>
      <c r="B28" s="15" t="s">
        <v>28</v>
      </c>
      <c r="C28" s="12">
        <v>1945930.5319999999</v>
      </c>
      <c r="D28" s="12">
        <v>708334</v>
      </c>
      <c r="E28" s="12">
        <v>2654264.5319999997</v>
      </c>
      <c r="F28" s="12">
        <v>1210550.73</v>
      </c>
      <c r="G28" s="12">
        <v>1191850.73</v>
      </c>
      <c r="H28" s="12">
        <v>1443713.8019999999</v>
      </c>
      <c r="I28" s="4"/>
    </row>
    <row r="29" spans="1:9" ht="15">
      <c r="A29" s="10"/>
      <c r="B29" s="15" t="s">
        <v>29</v>
      </c>
      <c r="C29" s="12">
        <v>264092.41560000001</v>
      </c>
      <c r="D29" s="12">
        <v>78000</v>
      </c>
      <c r="E29" s="12">
        <v>342092.41560000001</v>
      </c>
      <c r="F29" s="12">
        <v>71028.53</v>
      </c>
      <c r="G29" s="12">
        <v>71028.53</v>
      </c>
      <c r="H29" s="12">
        <v>271063.88559999998</v>
      </c>
      <c r="I29" s="4"/>
    </row>
    <row r="30" spans="1:9" ht="22.5">
      <c r="A30" s="10"/>
      <c r="B30" s="15" t="s">
        <v>30</v>
      </c>
      <c r="C30" s="12">
        <v>862439.58959999995</v>
      </c>
      <c r="D30" s="12">
        <v>1176000</v>
      </c>
      <c r="E30" s="12">
        <v>2038439.5896000001</v>
      </c>
      <c r="F30" s="12">
        <v>1428388.79</v>
      </c>
      <c r="G30" s="12">
        <v>1345154.32</v>
      </c>
      <c r="H30" s="12">
        <v>610050.79960000003</v>
      </c>
      <c r="I30" s="4"/>
    </row>
    <row r="31" spans="1:9" ht="15">
      <c r="A31" s="10"/>
      <c r="B31" s="11" t="s">
        <v>31</v>
      </c>
      <c r="C31" s="12">
        <v>26820.643199999999</v>
      </c>
      <c r="D31" s="12">
        <v>1900000</v>
      </c>
      <c r="E31" s="12">
        <v>1926820.6431999998</v>
      </c>
      <c r="F31" s="12">
        <v>1681166.69</v>
      </c>
      <c r="G31" s="12">
        <v>1150494.69</v>
      </c>
      <c r="H31" s="12">
        <v>245653.95319999999</v>
      </c>
      <c r="I31" s="4"/>
    </row>
    <row r="32" spans="1:9" ht="15">
      <c r="A32" s="10"/>
      <c r="B32" s="11" t="s">
        <v>32</v>
      </c>
      <c r="C32" s="12">
        <v>1348439.9343999999</v>
      </c>
      <c r="D32" s="12">
        <v>306000</v>
      </c>
      <c r="E32" s="12">
        <v>1654439.9343999999</v>
      </c>
      <c r="F32" s="12">
        <v>306846.11</v>
      </c>
      <c r="G32" s="12">
        <v>306846.11</v>
      </c>
      <c r="H32" s="12">
        <v>1347593.8244</v>
      </c>
      <c r="I32" s="4"/>
    </row>
    <row r="33" spans="1:9" ht="15">
      <c r="A33" s="10"/>
      <c r="B33" s="11" t="s">
        <v>33</v>
      </c>
      <c r="C33" s="12">
        <v>643309.49640000006</v>
      </c>
      <c r="D33" s="12">
        <v>900000</v>
      </c>
      <c r="E33" s="12">
        <v>1543309.4963999998</v>
      </c>
      <c r="F33" s="12">
        <v>851938.84</v>
      </c>
      <c r="G33" s="12">
        <v>844154.99</v>
      </c>
      <c r="H33" s="12">
        <v>691370.65639999998</v>
      </c>
      <c r="I33" s="4"/>
    </row>
    <row r="34" spans="1:9" ht="15">
      <c r="A34" s="10"/>
      <c r="B34" s="11" t="s">
        <v>34</v>
      </c>
      <c r="C34" s="12">
        <v>42091.608</v>
      </c>
      <c r="D34" s="12">
        <v>261155.14</v>
      </c>
      <c r="E34" s="12">
        <v>303246.74800000002</v>
      </c>
      <c r="F34" s="12">
        <v>123398.14</v>
      </c>
      <c r="G34" s="12">
        <v>105398.14</v>
      </c>
      <c r="H34" s="12">
        <v>179848.60800000001</v>
      </c>
      <c r="I34" s="4"/>
    </row>
    <row r="35" spans="1:9" ht="15">
      <c r="A35" s="22" t="s">
        <v>35</v>
      </c>
      <c r="B35" s="23"/>
      <c r="C35" s="14">
        <f>SUM(C36+C37+C38+C39+C40+C41)</f>
        <v>3717178.5180000002</v>
      </c>
      <c r="D35" s="14">
        <f t="shared" ref="D35:H35" si="3">SUM(D36+D37+D38+D39+D40+D41)</f>
        <v>6547363</v>
      </c>
      <c r="E35" s="14">
        <f t="shared" si="3"/>
        <v>10264541.517999999</v>
      </c>
      <c r="F35" s="14">
        <f t="shared" si="3"/>
        <v>7047137.1799999997</v>
      </c>
      <c r="G35" s="14">
        <f t="shared" si="3"/>
        <v>6753950.75</v>
      </c>
      <c r="H35" s="14">
        <f t="shared" si="3"/>
        <v>3217404.3379999995</v>
      </c>
      <c r="I35" s="3"/>
    </row>
    <row r="36" spans="1:9" ht="22.5">
      <c r="A36" s="10"/>
      <c r="B36" s="11" t="s">
        <v>36</v>
      </c>
      <c r="C36" s="12">
        <v>128280</v>
      </c>
      <c r="D36" s="12">
        <v>0</v>
      </c>
      <c r="E36" s="12">
        <v>128280</v>
      </c>
      <c r="F36" s="12">
        <v>0</v>
      </c>
      <c r="G36" s="12">
        <v>0</v>
      </c>
      <c r="H36" s="12">
        <v>128280</v>
      </c>
      <c r="I36" s="4"/>
    </row>
    <row r="37" spans="1:9" ht="15">
      <c r="A37" s="10"/>
      <c r="B37" s="11" t="s">
        <v>37</v>
      </c>
      <c r="C37" s="12">
        <v>1267081.32</v>
      </c>
      <c r="D37" s="12">
        <v>0</v>
      </c>
      <c r="E37" s="12">
        <v>1267081.32</v>
      </c>
      <c r="F37" s="12">
        <v>0</v>
      </c>
      <c r="G37" s="12">
        <v>0</v>
      </c>
      <c r="H37" s="12">
        <v>1267081.32</v>
      </c>
      <c r="I37" s="4"/>
    </row>
    <row r="38" spans="1:9" ht="15">
      <c r="A38" s="10"/>
      <c r="B38" s="11" t="s">
        <v>38</v>
      </c>
      <c r="C38" s="12">
        <v>1228332</v>
      </c>
      <c r="D38" s="12">
        <v>20000</v>
      </c>
      <c r="E38" s="12">
        <v>1248332</v>
      </c>
      <c r="F38" s="12">
        <v>843026.04</v>
      </c>
      <c r="G38" s="12">
        <v>843026.04</v>
      </c>
      <c r="H38" s="12">
        <v>405305.96</v>
      </c>
      <c r="I38" s="4"/>
    </row>
    <row r="39" spans="1:9" ht="15">
      <c r="A39" s="10"/>
      <c r="B39" s="11" t="s">
        <v>39</v>
      </c>
      <c r="C39" s="12">
        <v>948272.34480000008</v>
      </c>
      <c r="D39" s="12">
        <v>4707363</v>
      </c>
      <c r="E39" s="12">
        <v>5655635.3448000001</v>
      </c>
      <c r="F39" s="12">
        <v>4406547.5999999996</v>
      </c>
      <c r="G39" s="12">
        <v>4250673.4400000004</v>
      </c>
      <c r="H39" s="12">
        <v>1249087.7448</v>
      </c>
      <c r="I39" s="4"/>
    </row>
    <row r="40" spans="1:9" ht="15">
      <c r="A40" s="10"/>
      <c r="B40" s="11" t="s">
        <v>58</v>
      </c>
      <c r="C40" s="12">
        <v>0</v>
      </c>
      <c r="D40" s="12">
        <v>500000</v>
      </c>
      <c r="E40" s="12">
        <v>500000</v>
      </c>
      <c r="F40" s="12">
        <v>483705.54</v>
      </c>
      <c r="G40" s="12">
        <v>461397.27</v>
      </c>
      <c r="H40" s="12">
        <v>16294.46</v>
      </c>
      <c r="I40" s="4"/>
    </row>
    <row r="41" spans="1:9" ht="15">
      <c r="A41" s="10"/>
      <c r="B41" s="11" t="s">
        <v>59</v>
      </c>
      <c r="C41" s="12">
        <v>145212.85320000001</v>
      </c>
      <c r="D41" s="12">
        <v>1320000</v>
      </c>
      <c r="E41" s="12">
        <v>1465212.8532</v>
      </c>
      <c r="F41" s="12">
        <v>1313858</v>
      </c>
      <c r="G41" s="12">
        <v>1198854</v>
      </c>
      <c r="H41" s="12">
        <v>151354.85320000001</v>
      </c>
      <c r="I41" s="4"/>
    </row>
    <row r="42" spans="1:9" ht="15">
      <c r="A42" s="22" t="s">
        <v>40</v>
      </c>
      <c r="B42" s="23"/>
      <c r="C42" s="14">
        <f>SUM(C43:C47)</f>
        <v>3307608.8500000006</v>
      </c>
      <c r="D42" s="14">
        <f t="shared" ref="D42:H42" si="4">SUM(D43:D47)</f>
        <v>352850</v>
      </c>
      <c r="E42" s="14">
        <f t="shared" si="4"/>
        <v>3660458.8500000006</v>
      </c>
      <c r="F42" s="14">
        <f t="shared" si="4"/>
        <v>354035.8</v>
      </c>
      <c r="G42" s="14">
        <f t="shared" si="4"/>
        <v>354035.8</v>
      </c>
      <c r="H42" s="14">
        <f t="shared" si="4"/>
        <v>3306423.0500000003</v>
      </c>
      <c r="I42" s="3"/>
    </row>
    <row r="43" spans="1:9" ht="15">
      <c r="A43" s="13"/>
      <c r="B43" s="11" t="s">
        <v>41</v>
      </c>
      <c r="C43" s="12">
        <v>1154023.81</v>
      </c>
      <c r="D43" s="12">
        <v>14000</v>
      </c>
      <c r="E43" s="12">
        <v>1168023.81</v>
      </c>
      <c r="F43" s="12">
        <v>30815.8</v>
      </c>
      <c r="G43" s="12">
        <v>30815.8</v>
      </c>
      <c r="H43" s="12">
        <v>1137208.01</v>
      </c>
      <c r="I43" s="3"/>
    </row>
    <row r="44" spans="1:9" ht="15">
      <c r="A44" s="13"/>
      <c r="B44" s="11" t="s">
        <v>42</v>
      </c>
      <c r="C44" s="12">
        <v>0</v>
      </c>
      <c r="D44" s="12">
        <v>15000</v>
      </c>
      <c r="E44" s="12">
        <v>15000</v>
      </c>
      <c r="F44" s="12">
        <v>13050</v>
      </c>
      <c r="G44" s="12">
        <v>13050</v>
      </c>
      <c r="H44" s="12">
        <v>1950</v>
      </c>
      <c r="I44" s="3"/>
    </row>
    <row r="45" spans="1:9" ht="15">
      <c r="A45" s="13"/>
      <c r="B45" s="11" t="s">
        <v>60</v>
      </c>
      <c r="C45" s="12">
        <v>1698279.84</v>
      </c>
      <c r="D45" s="12">
        <v>281850</v>
      </c>
      <c r="E45" s="12">
        <v>1980129.84</v>
      </c>
      <c r="F45" s="12">
        <v>281050</v>
      </c>
      <c r="G45" s="12">
        <v>281050</v>
      </c>
      <c r="H45" s="12">
        <v>1699079.84</v>
      </c>
      <c r="I45" s="3"/>
    </row>
    <row r="46" spans="1:9" ht="15">
      <c r="A46" s="10"/>
      <c r="B46" s="11" t="s">
        <v>61</v>
      </c>
      <c r="C46" s="12">
        <v>455305.2</v>
      </c>
      <c r="D46" s="12">
        <v>0</v>
      </c>
      <c r="E46" s="12">
        <v>455305.2</v>
      </c>
      <c r="F46" s="12">
        <v>0</v>
      </c>
      <c r="G46" s="12">
        <v>0</v>
      </c>
      <c r="H46" s="12">
        <v>455305.2</v>
      </c>
      <c r="I46" s="4"/>
    </row>
    <row r="47" spans="1:9" ht="15">
      <c r="A47" s="10"/>
      <c r="B47" s="11" t="s">
        <v>43</v>
      </c>
      <c r="C47" s="12">
        <v>0</v>
      </c>
      <c r="D47" s="12">
        <v>42000</v>
      </c>
      <c r="E47" s="12">
        <v>42000</v>
      </c>
      <c r="F47" s="12">
        <v>29120</v>
      </c>
      <c r="G47" s="12">
        <v>29120</v>
      </c>
      <c r="H47" s="12">
        <v>12880</v>
      </c>
      <c r="I47" s="4"/>
    </row>
    <row r="48" spans="1:9" ht="15" customHeight="1">
      <c r="A48" s="22" t="s">
        <v>44</v>
      </c>
      <c r="B48" s="23"/>
      <c r="C48" s="14">
        <f>+C49+C50</f>
        <v>20516999.34</v>
      </c>
      <c r="D48" s="14">
        <f t="shared" ref="D48:H48" si="5">+D49+D50</f>
        <v>7343941.2999999998</v>
      </c>
      <c r="E48" s="14">
        <f t="shared" si="5"/>
        <v>27860940.640000001</v>
      </c>
      <c r="F48" s="14">
        <f t="shared" si="5"/>
        <v>16238061.199999999</v>
      </c>
      <c r="G48" s="14">
        <f t="shared" si="5"/>
        <v>15614468.880000001</v>
      </c>
      <c r="H48" s="14">
        <f t="shared" si="5"/>
        <v>11622879.439999999</v>
      </c>
      <c r="I48" s="3"/>
    </row>
    <row r="49" spans="1:9" ht="15">
      <c r="A49" s="10"/>
      <c r="B49" s="11" t="s">
        <v>45</v>
      </c>
      <c r="C49" s="12">
        <v>14125274.25</v>
      </c>
      <c r="D49" s="12">
        <v>7343941.2999999998</v>
      </c>
      <c r="E49" s="12">
        <v>21469215.550000001</v>
      </c>
      <c r="F49" s="12">
        <v>16178061.199999999</v>
      </c>
      <c r="G49" s="12">
        <v>15554468.880000001</v>
      </c>
      <c r="H49" s="12">
        <v>5291154.3499999996</v>
      </c>
      <c r="I49" s="4"/>
    </row>
    <row r="50" spans="1:9" ht="15">
      <c r="A50" s="10"/>
      <c r="B50" s="11" t="s">
        <v>46</v>
      </c>
      <c r="C50" s="12">
        <v>6391725.0899999999</v>
      </c>
      <c r="D50" s="12">
        <v>0</v>
      </c>
      <c r="E50" s="12">
        <v>6391725.0899999999</v>
      </c>
      <c r="F50" s="12">
        <v>60000</v>
      </c>
      <c r="G50" s="12">
        <v>60000</v>
      </c>
      <c r="H50" s="12">
        <v>6331725.0899999999</v>
      </c>
      <c r="I50" s="4"/>
    </row>
    <row r="51" spans="1:9" ht="15">
      <c r="A51" s="22" t="s">
        <v>47</v>
      </c>
      <c r="B51" s="23"/>
      <c r="C51" s="14">
        <f>+C52+C53+C54</f>
        <v>18389805.041200001</v>
      </c>
      <c r="D51" s="14">
        <f t="shared" ref="D51:H51" si="6">+D52+D53+D54</f>
        <v>50000</v>
      </c>
      <c r="E51" s="14">
        <f t="shared" si="6"/>
        <v>18439805.041200001</v>
      </c>
      <c r="F51" s="14">
        <f t="shared" si="6"/>
        <v>2147223.1</v>
      </c>
      <c r="G51" s="14">
        <f t="shared" si="6"/>
        <v>2147223.1</v>
      </c>
      <c r="H51" s="14">
        <f t="shared" si="6"/>
        <v>16292581.941199999</v>
      </c>
      <c r="I51" s="3"/>
    </row>
    <row r="52" spans="1:9" ht="12" customHeight="1">
      <c r="A52" s="13"/>
      <c r="B52" s="11" t="s">
        <v>62</v>
      </c>
      <c r="C52" s="12">
        <v>14377756.657200001</v>
      </c>
      <c r="D52" s="12">
        <v>0</v>
      </c>
      <c r="E52" s="12">
        <v>14377756.657200001</v>
      </c>
      <c r="F52" s="12">
        <v>1651265.52</v>
      </c>
      <c r="G52" s="12">
        <v>1651265.52</v>
      </c>
      <c r="H52" s="12">
        <v>12726491.1372</v>
      </c>
      <c r="I52" s="3"/>
    </row>
    <row r="53" spans="1:9" ht="15">
      <c r="A53" s="13"/>
      <c r="B53" s="11" t="s">
        <v>63</v>
      </c>
      <c r="C53" s="12">
        <v>463477.73159999994</v>
      </c>
      <c r="D53" s="12">
        <v>50000</v>
      </c>
      <c r="E53" s="12">
        <v>513477.73159999994</v>
      </c>
      <c r="F53" s="12">
        <v>495957.58</v>
      </c>
      <c r="G53" s="12">
        <v>495957.58</v>
      </c>
      <c r="H53" s="12">
        <v>17520.151599999997</v>
      </c>
      <c r="I53" s="3"/>
    </row>
    <row r="54" spans="1:9" ht="23.25" thickBot="1">
      <c r="A54" s="16"/>
      <c r="B54" s="11" t="s">
        <v>48</v>
      </c>
      <c r="C54" s="12">
        <v>3548570.6524</v>
      </c>
      <c r="D54" s="12">
        <v>0</v>
      </c>
      <c r="E54" s="12">
        <v>3548570.6524</v>
      </c>
      <c r="F54" s="12">
        <v>0</v>
      </c>
      <c r="G54" s="12">
        <v>0</v>
      </c>
      <c r="H54" s="12">
        <v>3548570.6524</v>
      </c>
      <c r="I54" s="4"/>
    </row>
    <row r="55" spans="1:9" ht="15.75" thickBot="1">
      <c r="A55" s="24" t="s">
        <v>50</v>
      </c>
      <c r="B55" s="25"/>
      <c r="C55" s="49">
        <f t="shared" ref="C55:H55" si="7">+C51+C48+C42+C35+C25+C16+C9</f>
        <v>89863819.062600017</v>
      </c>
      <c r="D55" s="49">
        <f t="shared" si="7"/>
        <v>42118811.939999998</v>
      </c>
      <c r="E55" s="49">
        <f t="shared" si="7"/>
        <v>131982631.0026</v>
      </c>
      <c r="F55" s="49">
        <f t="shared" si="7"/>
        <v>79190415.799999997</v>
      </c>
      <c r="G55" s="49">
        <f t="shared" si="7"/>
        <v>71914903.769999996</v>
      </c>
      <c r="H55" s="49">
        <f t="shared" si="7"/>
        <v>52792215.202599995</v>
      </c>
      <c r="I55" s="5"/>
    </row>
    <row r="56" spans="1:9" ht="15">
      <c r="B56" s="7"/>
      <c r="C56" s="7"/>
      <c r="D56" s="7"/>
      <c r="E56" s="7"/>
      <c r="F56" s="7"/>
      <c r="G56" s="7"/>
      <c r="H56" s="7"/>
    </row>
    <row r="57" spans="1:9" ht="15">
      <c r="B57" s="7"/>
      <c r="C57" s="7"/>
      <c r="D57" s="7"/>
      <c r="E57" s="7"/>
      <c r="F57" s="7"/>
      <c r="G57" s="7"/>
      <c r="H57" s="7"/>
    </row>
    <row r="58" spans="1:9" ht="17.25" customHeight="1">
      <c r="B58" s="7"/>
      <c r="C58" s="7"/>
      <c r="D58" s="7"/>
      <c r="E58" s="7"/>
      <c r="F58" s="7"/>
      <c r="G58" s="7"/>
      <c r="H58" s="7"/>
    </row>
    <row r="59" spans="1:9" ht="17.25" customHeight="1">
      <c r="B59" s="6"/>
      <c r="C59" s="6"/>
      <c r="F59" s="6"/>
      <c r="G59" s="6"/>
    </row>
    <row r="60" spans="1:9" ht="17.25" customHeight="1">
      <c r="B60" s="26" t="s">
        <v>66</v>
      </c>
      <c r="C60" s="26"/>
      <c r="F60" s="21" t="s">
        <v>67</v>
      </c>
      <c r="G60" s="21"/>
    </row>
    <row r="61" spans="1:9" ht="17.25" customHeight="1">
      <c r="B61" s="20" t="s">
        <v>51</v>
      </c>
      <c r="C61" s="20"/>
      <c r="F61" s="20" t="s">
        <v>52</v>
      </c>
      <c r="G61" s="20"/>
    </row>
  </sheetData>
  <mergeCells count="20">
    <mergeCell ref="A25:B25"/>
    <mergeCell ref="C6:G6"/>
    <mergeCell ref="H6:H7"/>
    <mergeCell ref="A6:B8"/>
    <mergeCell ref="A1:H1"/>
    <mergeCell ref="A5:H5"/>
    <mergeCell ref="A2:H2"/>
    <mergeCell ref="A3:H3"/>
    <mergeCell ref="A4:H4"/>
    <mergeCell ref="A9:B9"/>
    <mergeCell ref="A16:B16"/>
    <mergeCell ref="B61:C61"/>
    <mergeCell ref="F60:G60"/>
    <mergeCell ref="F61:G61"/>
    <mergeCell ref="A35:B35"/>
    <mergeCell ref="A42:B42"/>
    <mergeCell ref="A48:B48"/>
    <mergeCell ref="A51:B51"/>
    <mergeCell ref="A55:B55"/>
    <mergeCell ref="B60:C60"/>
  </mergeCells>
  <pageMargins left="0.30208333333333331" right="0.36458333333333331" top="0.31496062992125984" bottom="0.27559055118110237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:L50"/>
  <sheetViews>
    <sheetView topLeftCell="A35" workbookViewId="0">
      <selection activeCell="E50" sqref="E50:J50"/>
    </sheetView>
  </sheetViews>
  <sheetFormatPr baseColWidth="10" defaultColWidth="10.7109375" defaultRowHeight="13.5" customHeight="1"/>
  <cols>
    <col min="1" max="2" width="10.7109375" style="2"/>
    <col min="3" max="3" width="3.140625" style="2" customWidth="1"/>
    <col min="4" max="4" width="29.5703125" style="2" customWidth="1"/>
    <col min="5" max="16384" width="10.7109375" style="2"/>
  </cols>
  <sheetData>
    <row r="1" spans="3:12" ht="13.5" customHeight="1">
      <c r="C1" s="17"/>
      <c r="D1" s="17"/>
      <c r="F1" s="17"/>
      <c r="G1" s="17"/>
      <c r="H1" s="17"/>
      <c r="I1" s="17"/>
      <c r="L1" s="17"/>
    </row>
    <row r="2" spans="3:12" ht="13.5" customHeight="1">
      <c r="C2" s="17"/>
      <c r="D2" s="17"/>
      <c r="K2" s="17"/>
      <c r="L2" s="17"/>
    </row>
    <row r="3" spans="3:12" ht="13.5" customHeight="1">
      <c r="E3" s="17" t="s">
        <v>5</v>
      </c>
      <c r="F3" s="17" t="s">
        <v>54</v>
      </c>
      <c r="G3" s="17" t="s">
        <v>7</v>
      </c>
      <c r="H3" s="17" t="s">
        <v>8</v>
      </c>
      <c r="I3" s="17" t="s">
        <v>9</v>
      </c>
      <c r="J3" s="17" t="s">
        <v>4</v>
      </c>
    </row>
    <row r="4" spans="3:12" ht="13.5" customHeight="1">
      <c r="C4" s="48" t="s">
        <v>12</v>
      </c>
      <c r="D4" s="48"/>
      <c r="E4" s="3">
        <v>25490873.530000001</v>
      </c>
      <c r="F4" s="3">
        <v>9933532.5</v>
      </c>
      <c r="G4" s="3">
        <v>35424406.030000001</v>
      </c>
      <c r="H4" s="3">
        <v>30516755.16</v>
      </c>
      <c r="I4" s="3">
        <v>25495267.789999999</v>
      </c>
      <c r="J4" s="3">
        <v>4907650.87</v>
      </c>
      <c r="K4" s="3"/>
      <c r="L4" s="3"/>
    </row>
    <row r="5" spans="3:12" ht="17.25" customHeight="1">
      <c r="D5" s="18" t="s">
        <v>13</v>
      </c>
      <c r="E5" s="4">
        <v>17394696.460000001</v>
      </c>
      <c r="F5" s="4">
        <v>10719471.119999999</v>
      </c>
      <c r="G5" s="4">
        <v>28114167.579999998</v>
      </c>
      <c r="H5" s="4">
        <v>25342266.16</v>
      </c>
      <c r="I5" s="4">
        <v>23099398.949999999</v>
      </c>
      <c r="J5" s="4">
        <v>2771901.42</v>
      </c>
      <c r="K5" s="4"/>
      <c r="L5" s="4"/>
    </row>
    <row r="6" spans="3:12" ht="17.25" customHeight="1">
      <c r="D6" s="18" t="s">
        <v>55</v>
      </c>
      <c r="E6" s="4">
        <v>0</v>
      </c>
      <c r="F6" s="4">
        <v>74000</v>
      </c>
      <c r="G6" s="4">
        <v>74000</v>
      </c>
      <c r="H6" s="4">
        <v>73493</v>
      </c>
      <c r="I6" s="4">
        <v>65716</v>
      </c>
      <c r="J6" s="4">
        <v>507</v>
      </c>
      <c r="K6" s="4"/>
      <c r="L6" s="4"/>
    </row>
    <row r="7" spans="3:12" ht="17.25" customHeight="1">
      <c r="D7" s="18" t="s">
        <v>14</v>
      </c>
      <c r="E7" s="4">
        <v>2922170.74</v>
      </c>
      <c r="F7" s="4">
        <v>2101503.88</v>
      </c>
      <c r="G7" s="4">
        <v>5023674.62</v>
      </c>
      <c r="H7" s="4">
        <v>4214290.95</v>
      </c>
      <c r="I7" s="4">
        <v>1491890.29</v>
      </c>
      <c r="J7" s="4">
        <v>809383.67</v>
      </c>
      <c r="K7" s="4"/>
      <c r="L7" s="4"/>
    </row>
    <row r="8" spans="3:12" ht="17.25" customHeight="1">
      <c r="D8" s="18" t="s">
        <v>56</v>
      </c>
      <c r="E8" s="4">
        <v>3266022.34</v>
      </c>
      <c r="F8" s="4">
        <v>-2871500</v>
      </c>
      <c r="G8" s="4">
        <v>394522.34</v>
      </c>
      <c r="H8" s="4">
        <v>0</v>
      </c>
      <c r="I8" s="4">
        <v>0</v>
      </c>
      <c r="J8" s="4">
        <v>394522.34</v>
      </c>
      <c r="K8" s="4"/>
      <c r="L8" s="4"/>
    </row>
    <row r="9" spans="3:12" ht="17.25" customHeight="1">
      <c r="D9" s="18" t="s">
        <v>15</v>
      </c>
      <c r="E9" s="4">
        <v>1775983.99</v>
      </c>
      <c r="F9" s="4">
        <v>40057.5</v>
      </c>
      <c r="G9" s="4">
        <v>1816041.49</v>
      </c>
      <c r="H9" s="4">
        <v>886705.05</v>
      </c>
      <c r="I9" s="4">
        <v>838262.55</v>
      </c>
      <c r="J9" s="4">
        <v>929336.44</v>
      </c>
      <c r="K9" s="4"/>
      <c r="L9" s="4"/>
    </row>
    <row r="10" spans="3:12" ht="17.25" customHeight="1">
      <c r="D10" s="19" t="s">
        <v>57</v>
      </c>
      <c r="E10" s="4">
        <v>132000</v>
      </c>
      <c r="F10" s="4">
        <v>-130000</v>
      </c>
      <c r="G10" s="4">
        <v>2000</v>
      </c>
      <c r="H10" s="4">
        <v>0</v>
      </c>
      <c r="I10" s="4">
        <v>0</v>
      </c>
      <c r="J10" s="4">
        <v>2000</v>
      </c>
      <c r="K10" s="4"/>
      <c r="L10" s="4"/>
    </row>
    <row r="11" spans="3:12" ht="13.5" customHeight="1">
      <c r="C11" s="48" t="s">
        <v>16</v>
      </c>
      <c r="D11" s="48"/>
      <c r="E11" s="3">
        <v>6867565.4477999993</v>
      </c>
      <c r="F11" s="3">
        <v>10457500</v>
      </c>
      <c r="G11" s="3">
        <v>17325065.447800003</v>
      </c>
      <c r="H11" s="3">
        <v>9726804.8000000007</v>
      </c>
      <c r="I11" s="3">
        <v>9119632.2100000009</v>
      </c>
      <c r="J11" s="3">
        <v>7598260.6477999995</v>
      </c>
      <c r="K11" s="3"/>
      <c r="L11" s="3"/>
    </row>
    <row r="12" spans="3:12" ht="16.5" customHeight="1">
      <c r="D12" s="19" t="s">
        <v>17</v>
      </c>
      <c r="E12" s="4">
        <v>1868536.2196000002</v>
      </c>
      <c r="F12" s="4">
        <v>2118000</v>
      </c>
      <c r="G12" s="4">
        <v>3986536.2196</v>
      </c>
      <c r="H12" s="4">
        <v>1163331.03</v>
      </c>
      <c r="I12" s="4">
        <v>1061527.1599999999</v>
      </c>
      <c r="J12" s="4">
        <v>2823205.1895999997</v>
      </c>
      <c r="K12" s="4"/>
      <c r="L12" s="4"/>
    </row>
    <row r="13" spans="3:12" ht="16.5" customHeight="1">
      <c r="D13" s="18" t="s">
        <v>18</v>
      </c>
      <c r="E13" s="4">
        <v>401891.5478</v>
      </c>
      <c r="F13" s="4">
        <v>570000</v>
      </c>
      <c r="G13" s="4">
        <v>971891.54780000006</v>
      </c>
      <c r="H13" s="4">
        <v>391873.82</v>
      </c>
      <c r="I13" s="4">
        <v>388237.02</v>
      </c>
      <c r="J13" s="4">
        <v>580017.72779999999</v>
      </c>
      <c r="K13" s="4"/>
      <c r="L13" s="4"/>
    </row>
    <row r="14" spans="3:12" ht="16.5" customHeight="1">
      <c r="D14" s="18" t="s">
        <v>19</v>
      </c>
      <c r="E14" s="4">
        <v>469091.58</v>
      </c>
      <c r="F14" s="4">
        <v>1255000</v>
      </c>
      <c r="G14" s="4">
        <v>1724091.58</v>
      </c>
      <c r="H14" s="4">
        <v>1025144.7</v>
      </c>
      <c r="I14" s="4">
        <v>949953.88</v>
      </c>
      <c r="J14" s="4">
        <v>698946.88</v>
      </c>
      <c r="K14" s="4"/>
      <c r="L14" s="4"/>
    </row>
    <row r="15" spans="3:12" ht="16.5" customHeight="1">
      <c r="D15" s="18" t="s">
        <v>20</v>
      </c>
      <c r="E15" s="4">
        <v>358145.72759999998</v>
      </c>
      <c r="F15" s="4">
        <v>1235000</v>
      </c>
      <c r="G15" s="4">
        <v>1593145.7275999999</v>
      </c>
      <c r="H15" s="4">
        <v>1025482.34</v>
      </c>
      <c r="I15" s="4">
        <v>981404.41</v>
      </c>
      <c r="J15" s="4">
        <v>567663.38760000002</v>
      </c>
      <c r="K15" s="4"/>
      <c r="L15" s="4"/>
    </row>
    <row r="16" spans="3:12" ht="16.5" customHeight="1">
      <c r="D16" s="18" t="s">
        <v>21</v>
      </c>
      <c r="E16" s="4">
        <v>1916921.7191999999</v>
      </c>
      <c r="F16" s="4">
        <v>3929500</v>
      </c>
      <c r="G16" s="4">
        <v>5846421.7191999992</v>
      </c>
      <c r="H16" s="4">
        <v>4936443.8099999996</v>
      </c>
      <c r="I16" s="4">
        <v>4804682.42</v>
      </c>
      <c r="J16" s="4">
        <v>909977.90919999999</v>
      </c>
      <c r="K16" s="4"/>
      <c r="L16" s="4"/>
    </row>
    <row r="17" spans="3:12" ht="16.5" customHeight="1">
      <c r="D17" s="19" t="s">
        <v>22</v>
      </c>
      <c r="E17" s="4">
        <v>686660.68680000002</v>
      </c>
      <c r="F17" s="4">
        <v>290000</v>
      </c>
      <c r="G17" s="4">
        <v>976660.68680000002</v>
      </c>
      <c r="H17" s="4">
        <v>407449.1</v>
      </c>
      <c r="I17" s="4">
        <v>295671.96999999997</v>
      </c>
      <c r="J17" s="4">
        <v>569211.58680000005</v>
      </c>
      <c r="K17" s="4"/>
      <c r="L17" s="4"/>
    </row>
    <row r="18" spans="3:12" ht="16.5" customHeight="1">
      <c r="D18" s="18" t="s">
        <v>23</v>
      </c>
      <c r="E18" s="4">
        <v>254800.56</v>
      </c>
      <c r="F18" s="4">
        <v>0</v>
      </c>
      <c r="G18" s="4">
        <v>254800.56</v>
      </c>
      <c r="H18" s="4">
        <v>0</v>
      </c>
      <c r="I18" s="4">
        <v>0</v>
      </c>
      <c r="J18" s="4">
        <v>254800.56</v>
      </c>
      <c r="K18" s="4"/>
      <c r="L18" s="4"/>
    </row>
    <row r="19" spans="3:12" ht="16.5" customHeight="1">
      <c r="D19" s="18" t="s">
        <v>24</v>
      </c>
      <c r="E19" s="4">
        <v>911517.40680000011</v>
      </c>
      <c r="F19" s="4">
        <v>1060000</v>
      </c>
      <c r="G19" s="4">
        <v>1971517.4068</v>
      </c>
      <c r="H19" s="4">
        <v>777080</v>
      </c>
      <c r="I19" s="4">
        <v>638155.35</v>
      </c>
      <c r="J19" s="4">
        <v>1194437.4068</v>
      </c>
      <c r="K19" s="4"/>
      <c r="L19" s="4"/>
    </row>
    <row r="20" spans="3:12" ht="13.5" customHeight="1">
      <c r="C20" s="48" t="s">
        <v>25</v>
      </c>
      <c r="D20" s="48"/>
      <c r="E20" s="3">
        <v>11573788.3356</v>
      </c>
      <c r="F20" s="3">
        <v>7433625.1399999997</v>
      </c>
      <c r="G20" s="3">
        <v>19007413.475599997</v>
      </c>
      <c r="H20" s="3">
        <v>13160398.560000001</v>
      </c>
      <c r="I20" s="3">
        <v>12430325.24</v>
      </c>
      <c r="J20" s="3">
        <v>5847014.915599999</v>
      </c>
      <c r="K20" s="3"/>
      <c r="L20" s="3"/>
    </row>
    <row r="21" spans="3:12" ht="13.5" customHeight="1">
      <c r="D21" s="18" t="s">
        <v>26</v>
      </c>
      <c r="E21" s="4">
        <v>6290423.6027999995</v>
      </c>
      <c r="F21" s="4">
        <v>2034136</v>
      </c>
      <c r="G21" s="4">
        <v>8324559.6027999995</v>
      </c>
      <c r="H21" s="4">
        <v>7417531.1299999999</v>
      </c>
      <c r="I21" s="4">
        <v>7348516.1299999999</v>
      </c>
      <c r="J21" s="4">
        <v>907028.47279999999</v>
      </c>
      <c r="K21" s="4"/>
      <c r="L21" s="4"/>
    </row>
    <row r="22" spans="3:12" ht="13.5" customHeight="1">
      <c r="D22" s="18" t="s">
        <v>27</v>
      </c>
      <c r="E22" s="4">
        <v>150240.51360000001</v>
      </c>
      <c r="F22" s="4">
        <v>70000</v>
      </c>
      <c r="G22" s="4">
        <v>220240.51360000001</v>
      </c>
      <c r="H22" s="4">
        <v>69549.600000000006</v>
      </c>
      <c r="I22" s="4">
        <v>66881.600000000006</v>
      </c>
      <c r="J22" s="4">
        <v>150690.9136</v>
      </c>
      <c r="K22" s="4"/>
      <c r="L22" s="4"/>
    </row>
    <row r="23" spans="3:12" ht="16.5" customHeight="1">
      <c r="D23" s="19" t="s">
        <v>28</v>
      </c>
      <c r="E23" s="4">
        <v>1945930.5319999999</v>
      </c>
      <c r="F23" s="4">
        <v>708334</v>
      </c>
      <c r="G23" s="4">
        <v>2654264.5319999997</v>
      </c>
      <c r="H23" s="4">
        <v>1210550.73</v>
      </c>
      <c r="I23" s="4">
        <v>1191850.73</v>
      </c>
      <c r="J23" s="4">
        <v>1443713.8019999999</v>
      </c>
      <c r="K23" s="4"/>
      <c r="L23" s="4"/>
    </row>
    <row r="24" spans="3:12" ht="16.5" customHeight="1">
      <c r="D24" s="18" t="s">
        <v>29</v>
      </c>
      <c r="E24" s="4">
        <v>264092.41560000001</v>
      </c>
      <c r="F24" s="4">
        <v>78000</v>
      </c>
      <c r="G24" s="4">
        <v>342092.41560000001</v>
      </c>
      <c r="H24" s="4">
        <v>71028.53</v>
      </c>
      <c r="I24" s="4">
        <v>71028.53</v>
      </c>
      <c r="J24" s="4">
        <v>271063.88559999998</v>
      </c>
      <c r="K24" s="4"/>
      <c r="L24" s="4"/>
    </row>
    <row r="25" spans="3:12" ht="16.5" customHeight="1">
      <c r="D25" s="19" t="s">
        <v>30</v>
      </c>
      <c r="E25" s="4">
        <v>862439.58959999995</v>
      </c>
      <c r="F25" s="4">
        <v>1176000</v>
      </c>
      <c r="G25" s="4">
        <v>2038439.5896000001</v>
      </c>
      <c r="H25" s="4">
        <v>1428388.79</v>
      </c>
      <c r="I25" s="4">
        <v>1345154.32</v>
      </c>
      <c r="J25" s="4">
        <v>610050.79960000003</v>
      </c>
      <c r="K25" s="4"/>
      <c r="L25" s="4"/>
    </row>
    <row r="26" spans="3:12" ht="16.5" customHeight="1">
      <c r="D26" s="18" t="s">
        <v>31</v>
      </c>
      <c r="E26" s="4">
        <v>26820.643199999999</v>
      </c>
      <c r="F26" s="4">
        <v>1900000</v>
      </c>
      <c r="G26" s="4">
        <v>1926820.6431999998</v>
      </c>
      <c r="H26" s="4">
        <v>1681166.69</v>
      </c>
      <c r="I26" s="4">
        <v>1150494.69</v>
      </c>
      <c r="J26" s="4">
        <v>245653.95319999999</v>
      </c>
      <c r="K26" s="4"/>
      <c r="L26" s="4"/>
    </row>
    <row r="27" spans="3:12" ht="13.5" customHeight="1">
      <c r="D27" s="18" t="s">
        <v>32</v>
      </c>
      <c r="E27" s="4">
        <v>1348439.9343999999</v>
      </c>
      <c r="F27" s="4">
        <v>306000</v>
      </c>
      <c r="G27" s="4">
        <v>1654439.9343999999</v>
      </c>
      <c r="H27" s="4">
        <v>306846.11</v>
      </c>
      <c r="I27" s="4">
        <v>306846.11</v>
      </c>
      <c r="J27" s="4">
        <v>1347593.8244</v>
      </c>
      <c r="K27" s="4"/>
      <c r="L27" s="4"/>
    </row>
    <row r="28" spans="3:12" ht="13.5" customHeight="1">
      <c r="D28" s="18" t="s">
        <v>33</v>
      </c>
      <c r="E28" s="4">
        <v>643309.49640000006</v>
      </c>
      <c r="F28" s="4">
        <v>900000</v>
      </c>
      <c r="G28" s="4">
        <v>1543309.4963999998</v>
      </c>
      <c r="H28" s="4">
        <v>851938.84</v>
      </c>
      <c r="I28" s="4">
        <v>844154.99</v>
      </c>
      <c r="J28" s="4">
        <v>691370.65639999998</v>
      </c>
      <c r="K28" s="4"/>
      <c r="L28" s="4"/>
    </row>
    <row r="29" spans="3:12" ht="13.5" customHeight="1">
      <c r="D29" s="18" t="s">
        <v>34</v>
      </c>
      <c r="E29" s="4">
        <v>42091.608</v>
      </c>
      <c r="F29" s="4">
        <v>261155.14</v>
      </c>
      <c r="G29" s="4">
        <v>303246.74800000002</v>
      </c>
      <c r="H29" s="4">
        <v>123398.14</v>
      </c>
      <c r="I29" s="4">
        <v>105398.14</v>
      </c>
      <c r="J29" s="4">
        <v>179848.60800000001</v>
      </c>
      <c r="K29" s="4"/>
      <c r="L29" s="4"/>
    </row>
    <row r="30" spans="3:12" ht="13.5" customHeight="1">
      <c r="C30" s="48" t="s">
        <v>35</v>
      </c>
      <c r="D30" s="48"/>
      <c r="E30" s="3">
        <v>3717178.5180000002</v>
      </c>
      <c r="F30" s="3">
        <v>6547363</v>
      </c>
      <c r="G30" s="3">
        <v>10264541.517999999</v>
      </c>
      <c r="H30" s="3">
        <v>7047137.1799999997</v>
      </c>
      <c r="I30" s="3">
        <v>6753950.75</v>
      </c>
      <c r="J30" s="3">
        <v>3217404.338</v>
      </c>
      <c r="K30" s="3"/>
      <c r="L30" s="3"/>
    </row>
    <row r="31" spans="3:12" ht="17.25" customHeight="1">
      <c r="D31" s="18" t="s">
        <v>36</v>
      </c>
      <c r="E31" s="4">
        <v>128280</v>
      </c>
      <c r="F31" s="4">
        <v>0</v>
      </c>
      <c r="G31" s="4">
        <v>128280</v>
      </c>
      <c r="H31" s="4">
        <v>0</v>
      </c>
      <c r="I31" s="4">
        <v>0</v>
      </c>
      <c r="J31" s="4">
        <v>128280</v>
      </c>
      <c r="K31" s="4"/>
      <c r="L31" s="4"/>
    </row>
    <row r="32" spans="3:12" ht="13.5" customHeight="1">
      <c r="D32" s="18" t="s">
        <v>37</v>
      </c>
      <c r="E32" s="4">
        <v>1267081.32</v>
      </c>
      <c r="F32" s="4">
        <v>0</v>
      </c>
      <c r="G32" s="4">
        <v>1267081.32</v>
      </c>
      <c r="H32" s="4">
        <v>0</v>
      </c>
      <c r="I32" s="4">
        <v>0</v>
      </c>
      <c r="J32" s="4">
        <v>1267081.32</v>
      </c>
      <c r="K32" s="4"/>
      <c r="L32" s="4"/>
    </row>
    <row r="33" spans="3:12" ht="13.5" customHeight="1">
      <c r="D33" s="18" t="s">
        <v>38</v>
      </c>
      <c r="E33" s="4">
        <v>1228332</v>
      </c>
      <c r="F33" s="4">
        <v>20000</v>
      </c>
      <c r="G33" s="4">
        <v>1248332</v>
      </c>
      <c r="H33" s="4">
        <v>843026.04</v>
      </c>
      <c r="I33" s="4">
        <v>843026.04</v>
      </c>
      <c r="J33" s="4">
        <v>405305.96</v>
      </c>
      <c r="K33" s="4"/>
      <c r="L33" s="4"/>
    </row>
    <row r="34" spans="3:12" ht="13.5" customHeight="1">
      <c r="D34" s="18" t="s">
        <v>39</v>
      </c>
      <c r="E34" s="4">
        <v>948272.34480000008</v>
      </c>
      <c r="F34" s="4">
        <v>4707363</v>
      </c>
      <c r="G34" s="4">
        <v>5655635.3448000001</v>
      </c>
      <c r="H34" s="4">
        <v>4406547.5999999996</v>
      </c>
      <c r="I34" s="4">
        <v>4250673.4400000004</v>
      </c>
      <c r="J34" s="4">
        <v>1249087.7448</v>
      </c>
      <c r="K34" s="4"/>
      <c r="L34" s="4"/>
    </row>
    <row r="35" spans="3:12" ht="13.5" customHeight="1">
      <c r="D35" s="18" t="s">
        <v>58</v>
      </c>
      <c r="E35" s="4">
        <v>0</v>
      </c>
      <c r="F35" s="4">
        <v>500000</v>
      </c>
      <c r="G35" s="4">
        <v>500000</v>
      </c>
      <c r="H35" s="4">
        <v>483705.54</v>
      </c>
      <c r="I35" s="4">
        <v>461397.27</v>
      </c>
      <c r="J35" s="4">
        <v>16294.46</v>
      </c>
      <c r="K35" s="4"/>
      <c r="L35" s="4"/>
    </row>
    <row r="36" spans="3:12" ht="13.5" customHeight="1">
      <c r="D36" s="18" t="s">
        <v>59</v>
      </c>
      <c r="E36" s="4">
        <v>145212.85320000001</v>
      </c>
      <c r="F36" s="4">
        <v>1320000</v>
      </c>
      <c r="G36" s="4">
        <v>1465212.8532</v>
      </c>
      <c r="H36" s="4">
        <v>1313858</v>
      </c>
      <c r="I36" s="4">
        <v>1198854</v>
      </c>
      <c r="J36" s="4">
        <v>151354.85320000001</v>
      </c>
      <c r="K36" s="4"/>
      <c r="L36" s="4"/>
    </row>
    <row r="37" spans="3:12" ht="13.5" customHeight="1">
      <c r="C37" s="48" t="s">
        <v>40</v>
      </c>
      <c r="D37" s="48"/>
      <c r="E37" s="3">
        <v>3307608.85</v>
      </c>
      <c r="F37" s="3">
        <v>352850</v>
      </c>
      <c r="G37" s="3">
        <v>3660458.85</v>
      </c>
      <c r="H37" s="3">
        <v>354035.8</v>
      </c>
      <c r="I37" s="3">
        <v>354035.8</v>
      </c>
      <c r="J37" s="3">
        <v>3306423.05</v>
      </c>
      <c r="K37" s="3"/>
      <c r="L37" s="3"/>
    </row>
    <row r="38" spans="3:12" ht="13.5" customHeight="1">
      <c r="D38" s="18" t="s">
        <v>41</v>
      </c>
      <c r="E38" s="4">
        <v>1154023.81</v>
      </c>
      <c r="F38" s="4">
        <v>14000</v>
      </c>
      <c r="G38" s="4">
        <v>1168023.81</v>
      </c>
      <c r="H38" s="4">
        <v>30815.8</v>
      </c>
      <c r="I38" s="4">
        <v>30815.8</v>
      </c>
      <c r="J38" s="4">
        <v>1137208.01</v>
      </c>
      <c r="K38" s="4"/>
      <c r="L38" s="4"/>
    </row>
    <row r="39" spans="3:12" ht="13.5" customHeight="1">
      <c r="D39" s="18" t="s">
        <v>42</v>
      </c>
      <c r="E39" s="4">
        <v>0</v>
      </c>
      <c r="F39" s="4">
        <v>15000</v>
      </c>
      <c r="G39" s="4">
        <v>15000</v>
      </c>
      <c r="H39" s="4">
        <v>13050</v>
      </c>
      <c r="I39" s="4">
        <v>13050</v>
      </c>
      <c r="J39" s="4">
        <v>1950</v>
      </c>
      <c r="K39" s="4"/>
      <c r="L39" s="4"/>
    </row>
    <row r="40" spans="3:12" ht="13.5" customHeight="1">
      <c r="D40" s="18" t="s">
        <v>60</v>
      </c>
      <c r="E40" s="4">
        <v>1698279.84</v>
      </c>
      <c r="F40" s="4">
        <v>281850</v>
      </c>
      <c r="G40" s="4">
        <v>1980129.84</v>
      </c>
      <c r="H40" s="4">
        <v>281050</v>
      </c>
      <c r="I40" s="4">
        <v>281050</v>
      </c>
      <c r="J40" s="4">
        <v>1699079.84</v>
      </c>
      <c r="K40" s="4"/>
      <c r="L40" s="4"/>
    </row>
    <row r="41" spans="3:12" ht="13.5" customHeight="1">
      <c r="D41" s="18" t="s">
        <v>61</v>
      </c>
      <c r="E41" s="4">
        <v>455305.2</v>
      </c>
      <c r="F41" s="4">
        <v>0</v>
      </c>
      <c r="G41" s="4">
        <v>455305.2</v>
      </c>
      <c r="H41" s="4">
        <v>0</v>
      </c>
      <c r="I41" s="4">
        <v>0</v>
      </c>
      <c r="J41" s="4">
        <v>455305.2</v>
      </c>
      <c r="K41" s="4"/>
      <c r="L41" s="4"/>
    </row>
    <row r="42" spans="3:12" ht="13.5" customHeight="1">
      <c r="D42" s="18" t="s">
        <v>43</v>
      </c>
      <c r="E42" s="4">
        <v>0</v>
      </c>
      <c r="F42" s="4">
        <v>42000</v>
      </c>
      <c r="G42" s="4">
        <v>42000</v>
      </c>
      <c r="H42" s="4">
        <v>29120</v>
      </c>
      <c r="I42" s="4">
        <v>29120</v>
      </c>
      <c r="J42" s="4">
        <v>12880</v>
      </c>
      <c r="K42" s="4"/>
      <c r="L42" s="4"/>
    </row>
    <row r="43" spans="3:12" ht="13.5" customHeight="1">
      <c r="C43" s="48" t="s">
        <v>44</v>
      </c>
      <c r="D43" s="48"/>
      <c r="E43" s="3">
        <v>20516999.34</v>
      </c>
      <c r="F43" s="3">
        <v>7343941.2999999998</v>
      </c>
      <c r="G43" s="3">
        <v>27860940.640000001</v>
      </c>
      <c r="H43" s="3">
        <v>16238061.199999999</v>
      </c>
      <c r="I43" s="3">
        <v>15614468.880000001</v>
      </c>
      <c r="J43" s="3">
        <v>11622879.439999999</v>
      </c>
      <c r="K43" s="3"/>
      <c r="L43" s="3"/>
    </row>
    <row r="44" spans="3:12" ht="13.5" customHeight="1">
      <c r="D44" s="18" t="s">
        <v>45</v>
      </c>
      <c r="E44" s="4">
        <v>14125274.25</v>
      </c>
      <c r="F44" s="4">
        <v>7343941.2999999998</v>
      </c>
      <c r="G44" s="4">
        <v>21469215.550000001</v>
      </c>
      <c r="H44" s="4">
        <v>16178061.199999999</v>
      </c>
      <c r="I44" s="4">
        <v>15554468.880000001</v>
      </c>
      <c r="J44" s="4">
        <v>5291154.3499999996</v>
      </c>
      <c r="K44" s="4"/>
      <c r="L44" s="4"/>
    </row>
    <row r="45" spans="3:12" ht="13.5" customHeight="1">
      <c r="D45" s="18" t="s">
        <v>46</v>
      </c>
      <c r="E45" s="4">
        <v>6391725.0899999999</v>
      </c>
      <c r="F45" s="4">
        <v>0</v>
      </c>
      <c r="G45" s="4">
        <v>6391725.0899999999</v>
      </c>
      <c r="H45" s="4">
        <v>60000</v>
      </c>
      <c r="I45" s="4">
        <v>60000</v>
      </c>
      <c r="J45" s="4">
        <v>6331725.0899999999</v>
      </c>
      <c r="K45" s="4"/>
      <c r="L45" s="4"/>
    </row>
    <row r="46" spans="3:12" ht="13.5" customHeight="1">
      <c r="C46" s="48" t="s">
        <v>47</v>
      </c>
      <c r="D46" s="48"/>
      <c r="E46" s="3">
        <v>18389805.041200001</v>
      </c>
      <c r="F46" s="3">
        <v>50000</v>
      </c>
      <c r="G46" s="3">
        <v>18439805.041200001</v>
      </c>
      <c r="H46" s="3">
        <v>2147223.1</v>
      </c>
      <c r="I46" s="3">
        <v>2147223.1</v>
      </c>
      <c r="J46" s="3">
        <v>16292581.941200001</v>
      </c>
      <c r="K46" s="3"/>
      <c r="L46" s="3"/>
    </row>
    <row r="47" spans="3:12" ht="13.5" customHeight="1">
      <c r="D47" s="18" t="s">
        <v>62</v>
      </c>
      <c r="E47" s="4">
        <v>14377756.657200001</v>
      </c>
      <c r="F47" s="4">
        <v>0</v>
      </c>
      <c r="G47" s="4">
        <v>14377756.657200001</v>
      </c>
      <c r="H47" s="4">
        <v>1651265.52</v>
      </c>
      <c r="I47" s="4">
        <v>1651265.52</v>
      </c>
      <c r="J47" s="4">
        <v>12726491.1372</v>
      </c>
      <c r="K47" s="4"/>
      <c r="L47" s="4"/>
    </row>
    <row r="48" spans="3:12" ht="13.5" customHeight="1">
      <c r="D48" s="18" t="s">
        <v>63</v>
      </c>
      <c r="E48" s="4">
        <v>463477.73159999994</v>
      </c>
      <c r="F48" s="4">
        <v>50000</v>
      </c>
      <c r="G48" s="4">
        <v>513477.73159999994</v>
      </c>
      <c r="H48" s="4">
        <v>495957.58</v>
      </c>
      <c r="I48" s="4">
        <v>495957.58</v>
      </c>
      <c r="J48" s="4">
        <v>17520.151599999997</v>
      </c>
      <c r="K48" s="4"/>
      <c r="L48" s="4"/>
    </row>
    <row r="49" spans="3:12" ht="16.5" customHeight="1">
      <c r="D49" s="18" t="s">
        <v>48</v>
      </c>
      <c r="E49" s="4">
        <v>3548570.6524</v>
      </c>
      <c r="F49" s="4">
        <v>0</v>
      </c>
      <c r="G49" s="4">
        <v>3548570.6524</v>
      </c>
      <c r="H49" s="4">
        <v>0</v>
      </c>
      <c r="I49" s="4">
        <v>0</v>
      </c>
      <c r="J49" s="4">
        <v>3548570.6524</v>
      </c>
      <c r="K49" s="4"/>
      <c r="L49" s="4"/>
    </row>
    <row r="50" spans="3:12" ht="13.5" customHeight="1">
      <c r="C50" s="48" t="s">
        <v>64</v>
      </c>
      <c r="D50" s="48"/>
      <c r="E50" s="5">
        <v>89863819.062600002</v>
      </c>
      <c r="F50" s="5">
        <v>42118811.939999998</v>
      </c>
      <c r="G50" s="5">
        <v>131982631.0026</v>
      </c>
      <c r="H50" s="5">
        <v>79190415.799999997</v>
      </c>
      <c r="I50" s="5">
        <v>71914903.769999996</v>
      </c>
      <c r="J50" s="5">
        <v>52792215.202600002</v>
      </c>
      <c r="K50" s="5"/>
      <c r="L50" s="5"/>
    </row>
  </sheetData>
  <mergeCells count="8">
    <mergeCell ref="C46:D46"/>
    <mergeCell ref="C50:D50"/>
    <mergeCell ref="C4:D4"/>
    <mergeCell ref="C11:D11"/>
    <mergeCell ref="C20:D20"/>
    <mergeCell ref="C30:D30"/>
    <mergeCell ref="C37:D37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2017-01-25T15:56:25Z</cp:lastPrinted>
  <dcterms:created xsi:type="dcterms:W3CDTF">2015-10-07T18:40:37Z</dcterms:created>
  <dcterms:modified xsi:type="dcterms:W3CDTF">2017-01-29T22:27:59Z</dcterms:modified>
</cp:coreProperties>
</file>