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E COG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4" i="1" l="1"/>
  <c r="H73" i="1" l="1"/>
  <c r="G73" i="1"/>
  <c r="F73" i="1"/>
  <c r="E73" i="1"/>
  <c r="D73" i="1"/>
  <c r="C73" i="1"/>
  <c r="H47" i="1"/>
  <c r="G47" i="1"/>
  <c r="F47" i="1"/>
  <c r="E47" i="1"/>
  <c r="D47" i="1"/>
  <c r="C47" i="1"/>
  <c r="H57" i="1"/>
  <c r="G57" i="1"/>
  <c r="F57" i="1"/>
  <c r="E57" i="1"/>
  <c r="D57" i="1"/>
  <c r="C57" i="1"/>
  <c r="H37" i="1"/>
  <c r="G37" i="1"/>
  <c r="F37" i="1"/>
  <c r="E37" i="1"/>
  <c r="D37" i="1"/>
  <c r="C37" i="1"/>
  <c r="H27" i="1"/>
  <c r="G27" i="1"/>
  <c r="F27" i="1"/>
  <c r="E27" i="1"/>
  <c r="D27" i="1"/>
  <c r="C27" i="1"/>
  <c r="H26" i="1"/>
  <c r="H25" i="1"/>
  <c r="H24" i="1"/>
  <c r="H23" i="1"/>
  <c r="H22" i="1"/>
  <c r="H21" i="1"/>
  <c r="H20" i="1"/>
  <c r="H19" i="1"/>
  <c r="H18" i="1"/>
  <c r="G17" i="1"/>
  <c r="F17" i="1"/>
  <c r="E17" i="1"/>
  <c r="D17" i="1"/>
  <c r="C17" i="1"/>
  <c r="H16" i="1"/>
  <c r="H15" i="1"/>
  <c r="H13" i="1"/>
  <c r="H12" i="1"/>
  <c r="H11" i="1"/>
  <c r="H10" i="1"/>
  <c r="H9" i="1"/>
  <c r="G8" i="1"/>
  <c r="G81" i="1" s="1"/>
  <c r="F8" i="1"/>
  <c r="F81" i="1" s="1"/>
  <c r="E8" i="1"/>
  <c r="E81" i="1" s="1"/>
  <c r="D8" i="1"/>
  <c r="D81" i="1" s="1"/>
  <c r="C8" i="1"/>
  <c r="C81" i="1" s="1"/>
  <c r="H17" i="1" l="1"/>
  <c r="H8" i="1"/>
  <c r="H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<sst xmlns="http://schemas.openxmlformats.org/spreadsheetml/2006/main" count="92" uniqueCount="92">
  <si>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</si>
  <si>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</si>
  <si>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</si>
  <si>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</si>
  <si>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</si>
  <si>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</si>
  <si>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</si>
  <si>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</si>
  <si>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</si>
  <si>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</si>
  <si>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</si>
  <si>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</si>
  <si>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</si>
  <si>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</si>
  <si>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</si>
  <si>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</si>
  <si>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</si>
  <si>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</si>
  <si>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</si>
  <si>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</si>
  <si>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</si>
  <si>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</si>
  <si>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</si>
  <si>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</si>
  <si>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</si>
  <si>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</si>
  <si>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</si>
  <si>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</si>
  <si>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</si>
  <si>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</si>
  <si>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</si>
  <si>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</si>
  <si>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</si>
  <si>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</si>
  <si>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</si>
  <si>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</si>
  <si>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</si>
  <si>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</si>
  <si>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San Buenaventura, Coahuila</t>
  </si>
  <si>
    <t>CP. OSCAR FLORES LUGO</t>
  </si>
  <si>
    <t>CP. YOLANDA RAMIREZ PEREZ</t>
  </si>
  <si>
    <t>Presidente Municipal</t>
  </si>
  <si>
    <t>Tesorera Municipal</t>
  </si>
  <si>
    <t>Del 01 de Octubre al 31 de Diciembre de 2016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</si>
  <si>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</si>
  <si>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</si>
  <si>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</si>
  <si>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</si>
  <si>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</si>
  <si>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</si>
  <si>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IMPUESTO SOBRE NÓMINAS Y OTROS QUE SE DERIVEN DE UNA RELACIÓN LABORAL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</si>
  <si>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</si>
  <si>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</si>
  <si>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</si>
  <si>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</si>
  <si>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</si>
  <si>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</si>
  <si>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</si>
  <si>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</si>
  <si>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</si>
  <si>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</si>
  <si>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</si>
  <si>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</si>
  <si>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</si>
  <si>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</si>
  <si>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</si>
  <si>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</si>
  <si>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</si>
  <si>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</si>
  <si>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</si>
  <si>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</si>
  <si>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</si>
  <si>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</si>
  <si>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</si>
  <si>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</si>
  <si>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DONATIVOS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</si>
  <si>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</si>
  <si>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</si>
  <si>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</si>
  <si>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</si>
  <si>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ACTIVOS INTANGIBLES</t>
  </si>
  <si>
    <t>OBRA PÚBLICA EN BIENES DE DOMINIO PÚBLICO</t>
  </si>
  <si>
    <t>OBRA PÚBLICA EN BIENES PROPIOS</t>
  </si>
  <si>
    <t>AMORTIZACIÓN DE LA DEUDA PÚBLICA</t>
  </si>
  <si>
    <t>PREVISIONES</t>
  </si>
  <si>
    <t>TRANSFERENCIAS A LA SEGURIDAD SOCIAL</t>
  </si>
  <si>
    <t>TRANSFERENCIAS AL EXTERIOR</t>
  </si>
  <si>
    <t>EQUIPO E INSTRUMENTAL MEDICO Y DE LABORATORIO</t>
  </si>
  <si>
    <t>EQUIPO DE DEFENSA Y SEGURIDAD</t>
  </si>
  <si>
    <t>ACTIVOS BIOLOGICOS</t>
  </si>
  <si>
    <t>MIENES INMUEBLES</t>
  </si>
  <si>
    <t>PROYECTOS PRODUCTIVOS Y ACCIONES DE FOMENTO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</si>
</sst>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2" fontId="0" fillId="0" borderId="13" xfId="5" applyNumberFormat="1" applyFont="1" applyBorder="1" applyAlignment="1">
      <alignment horizontal="right" vertical="center" wrapText="1"/>
    </xf>
    <xf numFmtId="43" fontId="0" fillId="0" borderId="0" xfId="0" applyNumberFormat="1" applyFont="1"/>
    <xf numFmtId="164" fontId="2" fillId="0" borderId="12" xfId="5" applyNumberFormat="1" applyFont="1" applyBorder="1" applyAlignment="1">
      <alignment horizontal="right" vertical="center" wrapText="1"/>
    </xf>
    <xf numFmtId="164" fontId="2" fillId="0" borderId="3" xfId="5" applyNumberFormat="1" applyFont="1" applyBorder="1" applyAlignment="1">
      <alignment horizontal="right" vertical="center" wrapText="1"/>
    </xf>
    <xf numFmtId="164" fontId="2" fillId="0" borderId="13" xfId="5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/>
    </xf>
    <xf numFmtId="2" fontId="0" fillId="0" borderId="0" xfId="5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64" fontId="2" fillId="0" borderId="9" xfId="0" applyNumberFormat="1" applyFont="1" applyBorder="1" applyAlignment="1">
      <alignment horizontal="justify" vertical="center" wrapText="1"/>
    </xf>
    <xf numFmtId="4" fontId="6" fillId="0" borderId="13" xfId="0" applyNumberFormat="1" applyFont="1" applyBorder="1" applyAlignment="1">
      <alignment vertical="top"/>
    </xf>
    <xf numFmtId="2" fontId="0" fillId="0" borderId="15" xfId="5" applyNumberFormat="1" applyFont="1" applyBorder="1" applyAlignment="1">
      <alignment horizontal="right" vertical="center" wrapText="1"/>
    </xf>
    <xf numFmtId="164" fontId="2" fillId="0" borderId="2" xfId="5" applyNumberFormat="1" applyFont="1" applyBorder="1" applyAlignment="1">
      <alignment horizontal="right" vertical="center" wrapText="1"/>
    </xf>
    <xf numFmtId="164" fontId="2" fillId="0" borderId="0" xfId="5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0</xdr:row>
      <xdr:rowOff>125376</xdr:rowOff>
    </xdr:from>
    <xdr:to>
      <xdr:col>1</xdr:col>
      <xdr:colOff>1123950</xdr:colOff>
      <xdr:row>3</xdr:row>
      <xdr:rowOff>114300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25376"/>
          <a:ext cx="438150" cy="560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895350</xdr:colOff>
      <xdr:row>0</xdr:row>
      <xdr:rowOff>123825</xdr:rowOff>
    </xdr:from>
    <xdr:to>
      <xdr:col>6</xdr:col>
      <xdr:colOff>506583</xdr:colOff>
      <xdr:row>3</xdr:row>
      <xdr:rowOff>108420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123825"/>
          <a:ext cx="620883" cy="556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1038225</xdr:colOff>
      <xdr:row>86</xdr:row>
      <xdr:rowOff>0</xdr:rowOff>
    </xdr:from>
    <xdr:to>
      <xdr:col>1</xdr:col>
      <xdr:colOff>4629150</xdr:colOff>
      <xdr:row>86</xdr:row>
      <xdr:rowOff>0</xdr:rowOff>
    </xdr:to>
    <xdr:cxnSp macro="">
      <xdr:nvCxnSpPr>
        <xdr:cNvPr id="5" name="4 Conector recto"/>
        <xdr:cNvCxnSpPr/>
      </xdr:nvCxnSpPr>
      <xdr:spPr>
        <a:xfrm>
          <a:off x="1419225" y="16573500"/>
          <a:ext cx="359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86</xdr:row>
      <xdr:rowOff>0</xdr:rowOff>
    </xdr:from>
    <xdr:to>
      <xdr:col>5</xdr:col>
      <xdr:colOff>323850</xdr:colOff>
      <xdr:row>86</xdr:row>
      <xdr:rowOff>0</xdr:rowOff>
    </xdr:to>
    <xdr:cxnSp macro="">
      <xdr:nvCxnSpPr>
        <xdr:cNvPr id="7" name="6 Conector recto"/>
        <xdr:cNvCxnSpPr/>
      </xdr:nvCxnSpPr>
      <xdr:spPr>
        <a:xfrm>
          <a:off x="6429375" y="16573500"/>
          <a:ext cx="359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88"/>
  <sheetViews>
    <sheetView tabSelected="1" view="pageLayout" topLeftCell="A61" zoomScale="80" zoomScaleNormal="100" zoomScalePageLayoutView="80" workbookViewId="0">
      <selection activeCell="H86" sqref="H86"/>
    </sheetView>
  </sheetViews>
  <sheetFormatPr baseColWidth="10" defaultColWidth="11.5703125" defaultRowHeight="15" x14ac:dyDescent="0.25"/>
  <cols>
    <col min="1" max="1" width="5.28515625" style="1" customWidth="1"/>
    <col min="2" max="2" width="73" style="1" customWidth="1"/>
    <col min="3" max="8" width="19" style="1" customWidth="1"/>
    <col min="9" max="16384" width="11.5703125" style="1"/>
  </cols>
  <sheetData>
    <row r="1" spans="1:8" x14ac:dyDescent="0.25">
      <c r="A1" s="22" t="s">
        <v>38</v>
      </c>
      <c r="B1" s="23"/>
      <c r="C1" s="23"/>
      <c r="D1" s="23"/>
      <c r="E1" s="23"/>
      <c r="F1" s="23"/>
      <c r="G1" s="23"/>
      <c r="H1" s="24"/>
    </row>
    <row r="2" spans="1:8" x14ac:dyDescent="0.25">
      <c r="A2" s="25" t="s">
        <v>0</v>
      </c>
      <c r="B2" s="26"/>
      <c r="C2" s="26"/>
      <c r="D2" s="26"/>
      <c r="E2" s="26"/>
      <c r="F2" s="26"/>
      <c r="G2" s="26"/>
      <c r="H2" s="27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8" t="s">
        <v>43</v>
      </c>
      <c r="B4" s="29"/>
      <c r="C4" s="29"/>
      <c r="D4" s="29"/>
      <c r="E4" s="29"/>
      <c r="F4" s="29"/>
      <c r="G4" s="29"/>
      <c r="H4" s="30"/>
    </row>
    <row r="5" spans="1:8" x14ac:dyDescent="0.25">
      <c r="A5" s="31" t="s">
        <v>2</v>
      </c>
      <c r="B5" s="31"/>
      <c r="C5" s="32" t="s">
        <v>3</v>
      </c>
      <c r="D5" s="32"/>
      <c r="E5" s="32"/>
      <c r="F5" s="32"/>
      <c r="G5" s="32"/>
      <c r="H5" s="32" t="s">
        <v>4</v>
      </c>
    </row>
    <row r="6" spans="1:8" ht="30" x14ac:dyDescent="0.25">
      <c r="A6" s="31"/>
      <c r="B6" s="31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2"/>
    </row>
    <row r="7" spans="1:8" x14ac:dyDescent="0.25">
      <c r="A7" s="31"/>
      <c r="B7" s="31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0" t="s">
        <v>12</v>
      </c>
      <c r="B8" s="21"/>
      <c r="C8" s="8">
        <f>SUM(C9:C16)</f>
        <v>303750.07999999996</v>
      </c>
      <c r="D8" s="8">
        <f t="shared" ref="D8:H8" si="0">SUM(D9:D16)</f>
        <v>69680</v>
      </c>
      <c r="E8" s="8">
        <f t="shared" si="0"/>
        <v>373430.07999999996</v>
      </c>
      <c r="F8" s="18">
        <f t="shared" si="0"/>
        <v>9704391.3100000005</v>
      </c>
      <c r="G8" s="8">
        <f t="shared" si="0"/>
        <v>8869225.5399999991</v>
      </c>
      <c r="H8" s="9">
        <f t="shared" si="0"/>
        <v>-9330961.2300000004</v>
      </c>
    </row>
    <row r="9" spans="1:8" x14ac:dyDescent="0.25">
      <c r="A9" s="4"/>
      <c r="B9" s="13" t="s">
        <v>44</v>
      </c>
      <c r="C9" s="16">
        <v>0</v>
      </c>
      <c r="D9" s="16">
        <v>0</v>
      </c>
      <c r="E9" s="16">
        <v>0</v>
      </c>
      <c r="F9" s="14">
        <v>6542459.2699999996</v>
      </c>
      <c r="G9" s="16">
        <v>5813965.4500000002</v>
      </c>
      <c r="H9" s="16">
        <f>E9-F9</f>
        <v>-6542459.2699999996</v>
      </c>
    </row>
    <row r="10" spans="1:8" x14ac:dyDescent="0.25">
      <c r="A10" s="4"/>
      <c r="B10" s="13" t="s">
        <v>45</v>
      </c>
      <c r="C10" s="16">
        <v>0</v>
      </c>
      <c r="D10" s="16">
        <v>0</v>
      </c>
      <c r="E10" s="16">
        <v>0</v>
      </c>
      <c r="F10" s="14">
        <v>0</v>
      </c>
      <c r="G10" s="16">
        <v>0</v>
      </c>
      <c r="H10" s="16">
        <f t="shared" ref="H10:H16" si="1">E10-F10</f>
        <v>0</v>
      </c>
    </row>
    <row r="11" spans="1:8" x14ac:dyDescent="0.25">
      <c r="A11" s="4"/>
      <c r="B11" s="13" t="s">
        <v>46</v>
      </c>
      <c r="C11" s="16">
        <v>0</v>
      </c>
      <c r="D11" s="16">
        <v>9000</v>
      </c>
      <c r="E11" s="16">
        <v>9000</v>
      </c>
      <c r="F11" s="14">
        <v>2932302.21</v>
      </c>
      <c r="G11" s="16">
        <v>2853750.31</v>
      </c>
      <c r="H11" s="16">
        <f t="shared" si="1"/>
        <v>-2923302.21</v>
      </c>
    </row>
    <row r="12" spans="1:8" x14ac:dyDescent="0.25">
      <c r="A12" s="4"/>
      <c r="B12" s="13" t="s">
        <v>47</v>
      </c>
      <c r="C12" s="16">
        <v>226250.05</v>
      </c>
      <c r="D12" s="16">
        <v>0</v>
      </c>
      <c r="E12" s="16">
        <v>226250.05</v>
      </c>
      <c r="F12" s="14">
        <v>0</v>
      </c>
      <c r="G12" s="16">
        <v>0</v>
      </c>
      <c r="H12" s="16">
        <f t="shared" si="1"/>
        <v>226250.05</v>
      </c>
    </row>
    <row r="13" spans="1:8" x14ac:dyDescent="0.25">
      <c r="A13" s="4"/>
      <c r="B13" s="13" t="s">
        <v>48</v>
      </c>
      <c r="C13" s="16">
        <v>0</v>
      </c>
      <c r="D13" s="16">
        <v>60680</v>
      </c>
      <c r="E13" s="16">
        <v>60680</v>
      </c>
      <c r="F13" s="14">
        <v>229629.83</v>
      </c>
      <c r="G13" s="16">
        <v>201509.78</v>
      </c>
      <c r="H13" s="16">
        <f t="shared" si="1"/>
        <v>-168949.83</v>
      </c>
    </row>
    <row r="14" spans="1:8" x14ac:dyDescent="0.25">
      <c r="A14" s="4"/>
      <c r="B14" s="13" t="s">
        <v>84</v>
      </c>
      <c r="C14" s="16">
        <v>0</v>
      </c>
      <c r="D14" s="16">
        <v>0</v>
      </c>
      <c r="E14" s="16">
        <v>0</v>
      </c>
      <c r="F14" s="14">
        <v>0</v>
      </c>
      <c r="G14" s="16">
        <v>0</v>
      </c>
      <c r="H14" s="16">
        <f t="shared" ref="H14" si="2">E14-F14</f>
        <v>0</v>
      </c>
    </row>
    <row r="15" spans="1:8" x14ac:dyDescent="0.25">
      <c r="A15" s="4"/>
      <c r="B15" s="13" t="s">
        <v>49</v>
      </c>
      <c r="C15" s="16">
        <v>0</v>
      </c>
      <c r="D15" s="16">
        <v>0</v>
      </c>
      <c r="E15" s="16">
        <v>0</v>
      </c>
      <c r="F15" s="14">
        <v>0</v>
      </c>
      <c r="G15" s="16">
        <v>0</v>
      </c>
      <c r="H15" s="16">
        <f t="shared" si="1"/>
        <v>0</v>
      </c>
    </row>
    <row r="16" spans="1:8" x14ac:dyDescent="0.25">
      <c r="A16" s="4"/>
      <c r="B16" s="13" t="s">
        <v>50</v>
      </c>
      <c r="C16" s="16">
        <v>77500.03</v>
      </c>
      <c r="D16" s="16">
        <v>0</v>
      </c>
      <c r="E16" s="16">
        <v>77500.03</v>
      </c>
      <c r="F16" s="14">
        <v>0</v>
      </c>
      <c r="G16" s="16">
        <v>0</v>
      </c>
      <c r="H16" s="16">
        <f t="shared" si="1"/>
        <v>77500.03</v>
      </c>
    </row>
    <row r="17" spans="1:8" x14ac:dyDescent="0.25">
      <c r="A17" s="20" t="s">
        <v>13</v>
      </c>
      <c r="B17" s="21"/>
      <c r="C17" s="10">
        <f>SUM(C18:C26)</f>
        <v>1825305.1300000001</v>
      </c>
      <c r="D17" s="10">
        <f t="shared" ref="D17:H17" si="3">SUM(D18:D26)</f>
        <v>24880.48000000001</v>
      </c>
      <c r="E17" s="10">
        <f t="shared" si="3"/>
        <v>1850185.61</v>
      </c>
      <c r="F17" s="19">
        <f t="shared" si="3"/>
        <v>2015973.28</v>
      </c>
      <c r="G17" s="10">
        <f t="shared" si="3"/>
        <v>1547570.2600000002</v>
      </c>
      <c r="H17" s="10">
        <f t="shared" si="3"/>
        <v>-165787.66999999993</v>
      </c>
    </row>
    <row r="18" spans="1:8" x14ac:dyDescent="0.25">
      <c r="A18" s="4"/>
      <c r="B18" s="13" t="s">
        <v>51</v>
      </c>
      <c r="C18" s="16">
        <v>161990.16</v>
      </c>
      <c r="D18" s="16">
        <v>-56995.53</v>
      </c>
      <c r="E18" s="16">
        <v>104994.63</v>
      </c>
      <c r="F18" s="14">
        <v>123156.83</v>
      </c>
      <c r="G18" s="16">
        <v>152424.04999999999</v>
      </c>
      <c r="H18" s="16">
        <f>E18-F18</f>
        <v>-18162.199999999997</v>
      </c>
    </row>
    <row r="19" spans="1:8" x14ac:dyDescent="0.25">
      <c r="A19" s="4"/>
      <c r="B19" s="13" t="s">
        <v>52</v>
      </c>
      <c r="C19" s="16">
        <v>38183.79</v>
      </c>
      <c r="D19" s="16">
        <v>-16774.310000000001</v>
      </c>
      <c r="E19" s="16">
        <v>21409.48</v>
      </c>
      <c r="F19" s="14">
        <v>30053.24</v>
      </c>
      <c r="G19" s="16">
        <v>41766.559999999998</v>
      </c>
      <c r="H19" s="16">
        <f t="shared" ref="H19:H26" si="4">E19-F19</f>
        <v>-8643.760000000002</v>
      </c>
    </row>
    <row r="20" spans="1:8" x14ac:dyDescent="0.25">
      <c r="A20" s="4"/>
      <c r="B20" s="13" t="s">
        <v>53</v>
      </c>
      <c r="C20" s="16">
        <v>0</v>
      </c>
      <c r="D20" s="16">
        <v>0</v>
      </c>
      <c r="E20" s="16">
        <v>0</v>
      </c>
      <c r="F20" s="14">
        <v>0</v>
      </c>
      <c r="G20" s="16">
        <v>0</v>
      </c>
      <c r="H20" s="16">
        <f t="shared" si="4"/>
        <v>0</v>
      </c>
    </row>
    <row r="21" spans="1:8" x14ac:dyDescent="0.25">
      <c r="A21" s="4"/>
      <c r="B21" s="13" t="s">
        <v>54</v>
      </c>
      <c r="C21" s="16">
        <v>69953.88</v>
      </c>
      <c r="D21" s="16">
        <v>35033.22</v>
      </c>
      <c r="E21" s="16">
        <v>104987.1</v>
      </c>
      <c r="F21" s="14">
        <v>122225.96</v>
      </c>
      <c r="G21" s="16">
        <v>102174.69</v>
      </c>
      <c r="H21" s="16">
        <f t="shared" si="4"/>
        <v>-17238.86</v>
      </c>
    </row>
    <row r="22" spans="1:8" x14ac:dyDescent="0.25">
      <c r="A22" s="4"/>
      <c r="B22" s="13" t="s">
        <v>55</v>
      </c>
      <c r="C22" s="16">
        <v>253045.1</v>
      </c>
      <c r="D22" s="16">
        <v>-133704.66</v>
      </c>
      <c r="E22" s="16">
        <v>119340.44</v>
      </c>
      <c r="F22" s="14">
        <v>107290.82</v>
      </c>
      <c r="G22" s="16">
        <v>51497.24</v>
      </c>
      <c r="H22" s="16">
        <f t="shared" si="4"/>
        <v>12049.619999999995</v>
      </c>
    </row>
    <row r="23" spans="1:8" x14ac:dyDescent="0.25">
      <c r="A23" s="4"/>
      <c r="B23" s="13" t="s">
        <v>56</v>
      </c>
      <c r="C23" s="16">
        <v>1196556.3999999999</v>
      </c>
      <c r="D23" s="16">
        <v>213509.45</v>
      </c>
      <c r="E23" s="16">
        <v>1410065.85</v>
      </c>
      <c r="F23" s="14">
        <v>1522407.26</v>
      </c>
      <c r="G23" s="16">
        <v>1062700.31</v>
      </c>
      <c r="H23" s="16">
        <f t="shared" si="4"/>
        <v>-112341.40999999992</v>
      </c>
    </row>
    <row r="24" spans="1:8" x14ac:dyDescent="0.25">
      <c r="A24" s="4"/>
      <c r="B24" s="13" t="s">
        <v>57</v>
      </c>
      <c r="C24" s="16">
        <v>45250.06</v>
      </c>
      <c r="D24" s="16">
        <v>-6632.69</v>
      </c>
      <c r="E24" s="16">
        <v>38617.370000000003</v>
      </c>
      <c r="F24" s="14">
        <v>31459.200000000001</v>
      </c>
      <c r="G24" s="16">
        <v>62268.800000000003</v>
      </c>
      <c r="H24" s="16">
        <f t="shared" si="4"/>
        <v>7158.1700000000019</v>
      </c>
    </row>
    <row r="25" spans="1:8" x14ac:dyDescent="0.25">
      <c r="A25" s="4"/>
      <c r="B25" s="13" t="s">
        <v>58</v>
      </c>
      <c r="C25" s="16">
        <v>13328.83</v>
      </c>
      <c r="D25" s="16">
        <v>-13326</v>
      </c>
      <c r="E25" s="16">
        <v>2.83</v>
      </c>
      <c r="F25" s="14">
        <v>2134.4</v>
      </c>
      <c r="G25" s="16">
        <v>5220</v>
      </c>
      <c r="H25" s="16">
        <f t="shared" si="4"/>
        <v>-2131.5700000000002</v>
      </c>
    </row>
    <row r="26" spans="1:8" x14ac:dyDescent="0.25">
      <c r="A26" s="4"/>
      <c r="B26" s="13" t="s">
        <v>59</v>
      </c>
      <c r="C26" s="16">
        <v>46996.91</v>
      </c>
      <c r="D26" s="16">
        <v>3771</v>
      </c>
      <c r="E26" s="16">
        <v>50767.91</v>
      </c>
      <c r="F26" s="14">
        <v>77245.570000000007</v>
      </c>
      <c r="G26" s="16">
        <v>69518.61</v>
      </c>
      <c r="H26" s="16">
        <f t="shared" si="4"/>
        <v>-26477.660000000003</v>
      </c>
    </row>
    <row r="27" spans="1:8" x14ac:dyDescent="0.25">
      <c r="A27" s="20" t="s">
        <v>14</v>
      </c>
      <c r="B27" s="21"/>
      <c r="C27" s="10">
        <f>SUM(C28:C36)</f>
        <v>2607982.2144000004</v>
      </c>
      <c r="D27" s="10">
        <f t="shared" ref="D27:H27" si="5">SUM(D28:D36)</f>
        <v>993769.94</v>
      </c>
      <c r="E27" s="10">
        <f t="shared" si="5"/>
        <v>3601752.1543999999</v>
      </c>
      <c r="F27" s="19">
        <f t="shared" si="5"/>
        <v>4351722.4000000004</v>
      </c>
      <c r="G27" s="10">
        <f t="shared" si="5"/>
        <v>3832156.3700000006</v>
      </c>
      <c r="H27" s="10">
        <f t="shared" si="5"/>
        <v>-749970.24560000002</v>
      </c>
    </row>
    <row r="28" spans="1:8" x14ac:dyDescent="0.25">
      <c r="A28" s="4"/>
      <c r="B28" s="13" t="s">
        <v>60</v>
      </c>
      <c r="C28" s="16">
        <v>1421245.08</v>
      </c>
      <c r="D28" s="16">
        <v>369710</v>
      </c>
      <c r="E28" s="16">
        <v>1790955.08</v>
      </c>
      <c r="F28" s="14">
        <v>2102305.92</v>
      </c>
      <c r="G28" s="16">
        <v>2201133.5099999998</v>
      </c>
      <c r="H28" s="16">
        <v>-311350.84000000003</v>
      </c>
    </row>
    <row r="29" spans="1:8" x14ac:dyDescent="0.25">
      <c r="A29" s="4"/>
      <c r="B29" s="13" t="s">
        <v>61</v>
      </c>
      <c r="C29" s="16">
        <v>14829.09</v>
      </c>
      <c r="D29" s="16">
        <v>121671</v>
      </c>
      <c r="E29" s="16">
        <v>136500.09</v>
      </c>
      <c r="F29" s="14">
        <v>144613.22</v>
      </c>
      <c r="G29" s="16">
        <v>71130.42</v>
      </c>
      <c r="H29" s="16">
        <v>-8113.13</v>
      </c>
    </row>
    <row r="30" spans="1:8" x14ac:dyDescent="0.25">
      <c r="A30" s="4"/>
      <c r="B30" s="13" t="s">
        <v>62</v>
      </c>
      <c r="C30" s="16">
        <v>494821.45</v>
      </c>
      <c r="D30" s="16">
        <v>132106</v>
      </c>
      <c r="E30" s="16">
        <v>626927.44999999995</v>
      </c>
      <c r="F30" s="14">
        <v>686751.04</v>
      </c>
      <c r="G30" s="16">
        <v>286771.03999999998</v>
      </c>
      <c r="H30" s="16">
        <v>-59823.59</v>
      </c>
    </row>
    <row r="31" spans="1:8" x14ac:dyDescent="0.25">
      <c r="A31" s="4"/>
      <c r="B31" s="13" t="s">
        <v>63</v>
      </c>
      <c r="C31" s="16">
        <v>19181.63</v>
      </c>
      <c r="D31" s="16">
        <v>4492</v>
      </c>
      <c r="E31" s="16">
        <v>23673.63</v>
      </c>
      <c r="F31" s="14">
        <v>32839.99</v>
      </c>
      <c r="G31" s="16">
        <v>32839.99</v>
      </c>
      <c r="H31" s="16">
        <v>-9166.36</v>
      </c>
    </row>
    <row r="32" spans="1:8" x14ac:dyDescent="0.25">
      <c r="A32" s="4"/>
      <c r="B32" s="13" t="s">
        <v>64</v>
      </c>
      <c r="C32" s="16">
        <v>131726.14439999999</v>
      </c>
      <c r="D32" s="16">
        <v>154025.79</v>
      </c>
      <c r="E32" s="16">
        <v>285751.93440000003</v>
      </c>
      <c r="F32" s="14">
        <v>586067.57999999996</v>
      </c>
      <c r="G32" s="16">
        <v>693400.14</v>
      </c>
      <c r="H32" s="16">
        <v>-300315.64559999999</v>
      </c>
    </row>
    <row r="33" spans="1:8" x14ac:dyDescent="0.25">
      <c r="A33" s="4"/>
      <c r="B33" s="13" t="s">
        <v>65</v>
      </c>
      <c r="C33" s="16">
        <v>15750</v>
      </c>
      <c r="D33" s="16">
        <v>187500</v>
      </c>
      <c r="E33" s="16">
        <v>203250</v>
      </c>
      <c r="F33" s="14">
        <v>213352</v>
      </c>
      <c r="G33" s="16">
        <v>137072.76</v>
      </c>
      <c r="H33" s="16">
        <v>-10102</v>
      </c>
    </row>
    <row r="34" spans="1:8" x14ac:dyDescent="0.25">
      <c r="A34" s="4"/>
      <c r="B34" s="13" t="s">
        <v>66</v>
      </c>
      <c r="C34" s="16">
        <v>62801.24</v>
      </c>
      <c r="D34" s="16">
        <v>6351.47</v>
      </c>
      <c r="E34" s="16">
        <v>69152.710000000006</v>
      </c>
      <c r="F34" s="14">
        <v>65633.16</v>
      </c>
      <c r="G34" s="16">
        <v>62249.06</v>
      </c>
      <c r="H34" s="16">
        <v>3519.55</v>
      </c>
    </row>
    <row r="35" spans="1:8" x14ac:dyDescent="0.25">
      <c r="A35" s="4"/>
      <c r="B35" s="13" t="s">
        <v>67</v>
      </c>
      <c r="C35" s="16">
        <v>207374.97</v>
      </c>
      <c r="D35" s="16">
        <v>-91992.320000000007</v>
      </c>
      <c r="E35" s="16">
        <v>115382.65</v>
      </c>
      <c r="F35" s="14">
        <v>121652.24</v>
      </c>
      <c r="G35" s="16">
        <v>-79500.3</v>
      </c>
      <c r="H35" s="16">
        <v>-6269.59</v>
      </c>
    </row>
    <row r="36" spans="1:8" x14ac:dyDescent="0.25">
      <c r="A36" s="4"/>
      <c r="B36" s="13" t="s">
        <v>68</v>
      </c>
      <c r="C36" s="16">
        <v>240252.61</v>
      </c>
      <c r="D36" s="16">
        <v>109906</v>
      </c>
      <c r="E36" s="16">
        <v>350158.61</v>
      </c>
      <c r="F36" s="14">
        <v>398507.25</v>
      </c>
      <c r="G36" s="16">
        <v>427059.75</v>
      </c>
      <c r="H36" s="16">
        <v>-48348.639999999999</v>
      </c>
    </row>
    <row r="37" spans="1:8" x14ac:dyDescent="0.25">
      <c r="A37" s="20" t="s">
        <v>15</v>
      </c>
      <c r="B37" s="21"/>
      <c r="C37" s="10">
        <f t="shared" ref="C37:H37" si="6">SUM(C38:C45)</f>
        <v>596554.28</v>
      </c>
      <c r="D37" s="10">
        <f t="shared" si="6"/>
        <v>2125635</v>
      </c>
      <c r="E37" s="10">
        <f t="shared" si="6"/>
        <v>2722189.28</v>
      </c>
      <c r="F37" s="19">
        <f t="shared" si="6"/>
        <v>2771134.0200000005</v>
      </c>
      <c r="G37" s="10">
        <f t="shared" si="6"/>
        <v>2472008.2999999998</v>
      </c>
      <c r="H37" s="10">
        <f t="shared" si="6"/>
        <v>-48944.74</v>
      </c>
    </row>
    <row r="38" spans="1:8" x14ac:dyDescent="0.25">
      <c r="A38" s="4"/>
      <c r="B38" s="13" t="s">
        <v>69</v>
      </c>
      <c r="C38" s="16">
        <v>0</v>
      </c>
      <c r="D38" s="16">
        <v>0</v>
      </c>
      <c r="E38" s="16">
        <v>0</v>
      </c>
      <c r="F38" s="14">
        <v>0</v>
      </c>
      <c r="G38" s="16">
        <v>919.88</v>
      </c>
      <c r="H38" s="16">
        <v>0</v>
      </c>
    </row>
    <row r="39" spans="1:8" x14ac:dyDescent="0.25">
      <c r="A39" s="4"/>
      <c r="B39" s="13" t="s">
        <v>70</v>
      </c>
      <c r="C39" s="16">
        <v>0</v>
      </c>
      <c r="D39" s="16">
        <v>1658004</v>
      </c>
      <c r="E39" s="16">
        <v>1658004</v>
      </c>
      <c r="F39" s="14">
        <v>1658004</v>
      </c>
      <c r="G39" s="16">
        <v>1658004</v>
      </c>
      <c r="H39" s="16">
        <v>0</v>
      </c>
    </row>
    <row r="40" spans="1:8" x14ac:dyDescent="0.25">
      <c r="A40" s="4"/>
      <c r="B40" s="13" t="s">
        <v>71</v>
      </c>
      <c r="C40" s="16">
        <v>19999.97</v>
      </c>
      <c r="D40" s="16">
        <v>-19998</v>
      </c>
      <c r="E40" s="16">
        <v>1.97</v>
      </c>
      <c r="F40" s="14">
        <v>0</v>
      </c>
      <c r="G40" s="16">
        <v>0</v>
      </c>
      <c r="H40" s="16">
        <v>1.97</v>
      </c>
    </row>
    <row r="41" spans="1:8" x14ac:dyDescent="0.25">
      <c r="A41" s="4"/>
      <c r="B41" s="13" t="s">
        <v>72</v>
      </c>
      <c r="C41" s="16">
        <v>284054.33</v>
      </c>
      <c r="D41" s="16">
        <v>372629</v>
      </c>
      <c r="E41" s="16">
        <v>656683.32999999996</v>
      </c>
      <c r="F41" s="14">
        <v>661673.78</v>
      </c>
      <c r="G41" s="16">
        <v>579824.18000000005</v>
      </c>
      <c r="H41" s="16">
        <v>-4990.45</v>
      </c>
    </row>
    <row r="42" spans="1:8" x14ac:dyDescent="0.25">
      <c r="A42" s="4"/>
      <c r="B42" s="13" t="s">
        <v>73</v>
      </c>
      <c r="C42" s="16">
        <v>125000.01</v>
      </c>
      <c r="D42" s="16">
        <v>20000</v>
      </c>
      <c r="E42" s="16">
        <v>145000.01</v>
      </c>
      <c r="F42" s="14">
        <v>133260.24</v>
      </c>
      <c r="G42" s="16">
        <v>133260.24</v>
      </c>
      <c r="H42" s="16">
        <v>11739.77</v>
      </c>
    </row>
    <row r="43" spans="1:8" x14ac:dyDescent="0.25">
      <c r="A43" s="4"/>
      <c r="B43" s="13" t="s">
        <v>74</v>
      </c>
      <c r="C43" s="16">
        <v>0</v>
      </c>
      <c r="D43" s="16">
        <v>100000</v>
      </c>
      <c r="E43" s="16">
        <v>100000</v>
      </c>
      <c r="F43" s="14">
        <v>100000</v>
      </c>
      <c r="G43" s="16">
        <v>100000</v>
      </c>
      <c r="H43" s="16">
        <v>0</v>
      </c>
    </row>
    <row r="44" spans="1:8" x14ac:dyDescent="0.25">
      <c r="A44" s="4"/>
      <c r="B44" s="13" t="s">
        <v>85</v>
      </c>
      <c r="C44" s="16">
        <v>0</v>
      </c>
      <c r="D44" s="16">
        <v>0</v>
      </c>
      <c r="E44" s="16">
        <v>0</v>
      </c>
      <c r="F44" s="14">
        <v>0</v>
      </c>
      <c r="G44" s="16">
        <v>0</v>
      </c>
      <c r="H44" s="16">
        <v>0</v>
      </c>
    </row>
    <row r="45" spans="1:8" x14ac:dyDescent="0.25">
      <c r="A45" s="4"/>
      <c r="B45" s="13" t="s">
        <v>75</v>
      </c>
      <c r="C45" s="16">
        <v>167499.97</v>
      </c>
      <c r="D45" s="16">
        <v>-5000</v>
      </c>
      <c r="E45" s="16">
        <v>162499.97</v>
      </c>
      <c r="F45" s="14">
        <v>218196</v>
      </c>
      <c r="G45" s="16">
        <v>0</v>
      </c>
      <c r="H45" s="16">
        <v>-55696.03</v>
      </c>
    </row>
    <row r="46" spans="1:8" x14ac:dyDescent="0.25">
      <c r="A46" s="4"/>
      <c r="B46" s="13" t="s">
        <v>86</v>
      </c>
      <c r="C46" s="16">
        <v>0</v>
      </c>
      <c r="D46" s="16">
        <v>0</v>
      </c>
      <c r="E46" s="16">
        <v>0</v>
      </c>
      <c r="F46" s="14">
        <v>0</v>
      </c>
      <c r="G46" s="16">
        <v>0</v>
      </c>
      <c r="H46" s="16">
        <v>0</v>
      </c>
    </row>
    <row r="47" spans="1:8" x14ac:dyDescent="0.25">
      <c r="A47" s="20" t="s">
        <v>16</v>
      </c>
      <c r="B47" s="21"/>
      <c r="C47" s="10">
        <f>SUM(C48:C56)</f>
        <v>51938.57</v>
      </c>
      <c r="D47" s="10">
        <f t="shared" ref="D47:H47" si="7">SUM(D48:D56)</f>
        <v>2985085</v>
      </c>
      <c r="E47" s="10">
        <f t="shared" si="7"/>
        <v>3037023.57</v>
      </c>
      <c r="F47" s="19">
        <f t="shared" si="7"/>
        <v>3036900.34</v>
      </c>
      <c r="G47" s="10">
        <f t="shared" si="7"/>
        <v>1790307.5499999998</v>
      </c>
      <c r="H47" s="10">
        <f t="shared" si="7"/>
        <v>123.2299999999999</v>
      </c>
    </row>
    <row r="48" spans="1:8" x14ac:dyDescent="0.25">
      <c r="A48" s="4"/>
      <c r="B48" s="13" t="s">
        <v>76</v>
      </c>
      <c r="C48" s="16">
        <v>12438.56</v>
      </c>
      <c r="D48" s="16">
        <v>-15916</v>
      </c>
      <c r="E48" s="16">
        <v>-3477.44</v>
      </c>
      <c r="F48" s="14">
        <v>12100.46</v>
      </c>
      <c r="G48" s="16">
        <v>29907.67</v>
      </c>
      <c r="H48" s="16">
        <v>-15577.9</v>
      </c>
    </row>
    <row r="49" spans="1:8" x14ac:dyDescent="0.25">
      <c r="A49" s="4"/>
      <c r="B49" s="13" t="s">
        <v>77</v>
      </c>
      <c r="C49" s="16">
        <v>12499.98</v>
      </c>
      <c r="D49" s="16">
        <v>5000</v>
      </c>
      <c r="E49" s="16">
        <v>17499.98</v>
      </c>
      <c r="F49" s="14">
        <v>2399</v>
      </c>
      <c r="G49" s="16">
        <v>2399</v>
      </c>
      <c r="H49" s="16">
        <v>15100.98</v>
      </c>
    </row>
    <row r="50" spans="1:8" x14ac:dyDescent="0.25">
      <c r="A50" s="4"/>
      <c r="B50" s="13" t="s">
        <v>87</v>
      </c>
      <c r="C50" s="16">
        <v>0</v>
      </c>
      <c r="D50" s="16">
        <v>0</v>
      </c>
      <c r="E50" s="16">
        <v>0</v>
      </c>
      <c r="F50" s="14">
        <v>0</v>
      </c>
      <c r="G50" s="16">
        <v>0</v>
      </c>
      <c r="H50" s="16">
        <v>0</v>
      </c>
    </row>
    <row r="51" spans="1:8" x14ac:dyDescent="0.25">
      <c r="A51" s="4"/>
      <c r="B51" s="13" t="s">
        <v>78</v>
      </c>
      <c r="C51" s="16">
        <v>25000.03</v>
      </c>
      <c r="D51" s="16">
        <v>2998001</v>
      </c>
      <c r="E51" s="16">
        <v>3023001.03</v>
      </c>
      <c r="F51" s="14">
        <v>3022400.88</v>
      </c>
      <c r="G51" s="16">
        <v>1758000.88</v>
      </c>
      <c r="H51" s="16">
        <v>600.15</v>
      </c>
    </row>
    <row r="52" spans="1:8" x14ac:dyDescent="0.25">
      <c r="A52" s="4"/>
      <c r="B52" s="13" t="s">
        <v>88</v>
      </c>
      <c r="C52" s="16">
        <v>0</v>
      </c>
      <c r="D52" s="16">
        <v>0</v>
      </c>
      <c r="E52" s="16">
        <v>0</v>
      </c>
      <c r="F52" s="14">
        <v>0</v>
      </c>
      <c r="G52" s="16">
        <v>0</v>
      </c>
      <c r="H52" s="16">
        <v>0</v>
      </c>
    </row>
    <row r="53" spans="1:8" x14ac:dyDescent="0.25">
      <c r="A53" s="4"/>
      <c r="B53" s="13" t="s">
        <v>79</v>
      </c>
      <c r="C53" s="16">
        <v>2000</v>
      </c>
      <c r="D53" s="16">
        <v>-2000</v>
      </c>
      <c r="E53" s="16">
        <v>0</v>
      </c>
      <c r="F53" s="14">
        <v>0</v>
      </c>
      <c r="G53" s="16">
        <v>0</v>
      </c>
      <c r="H53" s="16">
        <v>0</v>
      </c>
    </row>
    <row r="54" spans="1:8" x14ac:dyDescent="0.25">
      <c r="A54" s="4"/>
      <c r="B54" s="13" t="s">
        <v>89</v>
      </c>
      <c r="C54" s="16">
        <v>0</v>
      </c>
      <c r="D54" s="16">
        <v>0</v>
      </c>
      <c r="E54" s="16">
        <v>0</v>
      </c>
      <c r="F54" s="14">
        <v>0</v>
      </c>
      <c r="G54" s="16">
        <v>0</v>
      </c>
      <c r="H54" s="16">
        <v>0</v>
      </c>
    </row>
    <row r="55" spans="1:8" x14ac:dyDescent="0.25">
      <c r="A55" s="4"/>
      <c r="B55" s="13" t="s">
        <v>90</v>
      </c>
      <c r="C55" s="16">
        <v>0</v>
      </c>
      <c r="D55" s="16">
        <v>0</v>
      </c>
      <c r="E55" s="16">
        <v>0</v>
      </c>
      <c r="F55" s="14">
        <v>0</v>
      </c>
      <c r="G55" s="16">
        <v>0</v>
      </c>
      <c r="H55" s="16">
        <v>0</v>
      </c>
    </row>
    <row r="56" spans="1:8" x14ac:dyDescent="0.25">
      <c r="A56" s="4"/>
      <c r="B56" s="13" t="s">
        <v>80</v>
      </c>
      <c r="C56" s="16">
        <v>0</v>
      </c>
      <c r="D56" s="16">
        <v>0</v>
      </c>
      <c r="E56" s="16">
        <v>0</v>
      </c>
      <c r="F56" s="14">
        <v>0</v>
      </c>
      <c r="G56" s="16">
        <v>0</v>
      </c>
      <c r="H56" s="16">
        <v>0</v>
      </c>
    </row>
    <row r="57" spans="1:8" x14ac:dyDescent="0.25">
      <c r="A57" s="20" t="s">
        <v>17</v>
      </c>
      <c r="B57" s="21"/>
      <c r="C57" s="10">
        <f>SUM(C58:C59)</f>
        <v>8610017.8399999999</v>
      </c>
      <c r="D57" s="10">
        <f t="shared" ref="D57:H57" si="8">SUM(D58:D59)</f>
        <v>15291549</v>
      </c>
      <c r="E57" s="10">
        <f t="shared" si="8"/>
        <v>23901566.84</v>
      </c>
      <c r="F57" s="19">
        <f t="shared" si="8"/>
        <v>24743674.330000002</v>
      </c>
      <c r="G57" s="10">
        <f t="shared" si="8"/>
        <v>4465794.17</v>
      </c>
      <c r="H57" s="10">
        <f t="shared" si="8"/>
        <v>-842107.49</v>
      </c>
    </row>
    <row r="58" spans="1:8" x14ac:dyDescent="0.25">
      <c r="A58" s="4"/>
      <c r="B58" s="13" t="s">
        <v>81</v>
      </c>
      <c r="C58" s="16">
        <v>2500000.0299999998</v>
      </c>
      <c r="D58" s="16">
        <v>-2490722</v>
      </c>
      <c r="E58" s="16">
        <v>9278.0300000000007</v>
      </c>
      <c r="F58" s="14">
        <v>8443.64</v>
      </c>
      <c r="G58" s="16">
        <v>5102.84</v>
      </c>
      <c r="H58" s="16">
        <v>834.39</v>
      </c>
    </row>
    <row r="59" spans="1:8" x14ac:dyDescent="0.25">
      <c r="A59" s="4"/>
      <c r="B59" s="13" t="s">
        <v>82</v>
      </c>
      <c r="C59" s="16">
        <v>6110017.8099999996</v>
      </c>
      <c r="D59" s="16">
        <v>17782271</v>
      </c>
      <c r="E59" s="16">
        <v>23892288.809999999</v>
      </c>
      <c r="F59" s="14">
        <v>24735230.690000001</v>
      </c>
      <c r="G59" s="16">
        <v>4460691.33</v>
      </c>
      <c r="H59" s="16">
        <v>-842941.88</v>
      </c>
    </row>
    <row r="60" spans="1:8" x14ac:dyDescent="0.25">
      <c r="A60" s="4"/>
      <c r="B60" s="13" t="s">
        <v>91</v>
      </c>
      <c r="C60" s="16">
        <v>0</v>
      </c>
      <c r="D60" s="16">
        <v>0</v>
      </c>
      <c r="E60" s="16">
        <v>0</v>
      </c>
      <c r="F60" s="14">
        <v>0</v>
      </c>
      <c r="G60" s="16">
        <v>0</v>
      </c>
      <c r="H60" s="16">
        <v>0</v>
      </c>
    </row>
    <row r="61" spans="1:8" x14ac:dyDescent="0.25">
      <c r="A61" s="20" t="s">
        <v>18</v>
      </c>
      <c r="B61" s="21"/>
      <c r="C61" s="10">
        <v>0</v>
      </c>
      <c r="D61" s="10">
        <v>0</v>
      </c>
      <c r="E61" s="10">
        <v>0</v>
      </c>
      <c r="F61" s="19">
        <v>0</v>
      </c>
      <c r="G61" s="10">
        <v>0</v>
      </c>
      <c r="H61" s="10">
        <v>0</v>
      </c>
    </row>
    <row r="62" spans="1:8" x14ac:dyDescent="0.25">
      <c r="A62" s="4"/>
      <c r="B62" s="5" t="s">
        <v>19</v>
      </c>
      <c r="C62" s="6">
        <v>0</v>
      </c>
      <c r="D62" s="6">
        <v>0</v>
      </c>
      <c r="E62" s="6">
        <v>0</v>
      </c>
      <c r="F62" s="12">
        <v>0</v>
      </c>
      <c r="G62" s="6">
        <v>0</v>
      </c>
      <c r="H62" s="6">
        <v>0</v>
      </c>
    </row>
    <row r="63" spans="1:8" x14ac:dyDescent="0.25">
      <c r="A63" s="4"/>
      <c r="B63" s="5" t="s">
        <v>20</v>
      </c>
      <c r="C63" s="6">
        <v>0</v>
      </c>
      <c r="D63" s="6">
        <v>0</v>
      </c>
      <c r="E63" s="6">
        <v>0</v>
      </c>
      <c r="F63" s="12">
        <v>0</v>
      </c>
      <c r="G63" s="6">
        <v>0</v>
      </c>
      <c r="H63" s="6">
        <v>0</v>
      </c>
    </row>
    <row r="64" spans="1:8" x14ac:dyDescent="0.25">
      <c r="A64" s="4"/>
      <c r="B64" s="5" t="s">
        <v>21</v>
      </c>
      <c r="C64" s="6">
        <v>0</v>
      </c>
      <c r="D64" s="6">
        <v>0</v>
      </c>
      <c r="E64" s="6">
        <v>0</v>
      </c>
      <c r="F64" s="12">
        <v>0</v>
      </c>
      <c r="G64" s="6">
        <v>0</v>
      </c>
      <c r="H64" s="6">
        <v>0</v>
      </c>
    </row>
    <row r="65" spans="1:9" x14ac:dyDescent="0.25">
      <c r="A65" s="4"/>
      <c r="B65" s="5" t="s">
        <v>22</v>
      </c>
      <c r="C65" s="6">
        <v>0</v>
      </c>
      <c r="D65" s="6">
        <v>0</v>
      </c>
      <c r="E65" s="6">
        <v>0</v>
      </c>
      <c r="F65" s="12">
        <v>0</v>
      </c>
      <c r="G65" s="6">
        <v>0</v>
      </c>
      <c r="H65" s="6">
        <v>0</v>
      </c>
    </row>
    <row r="66" spans="1:9" x14ac:dyDescent="0.25">
      <c r="A66" s="4"/>
      <c r="B66" s="5" t="s">
        <v>23</v>
      </c>
      <c r="C66" s="6">
        <v>0</v>
      </c>
      <c r="D66" s="6">
        <v>0</v>
      </c>
      <c r="E66" s="6">
        <v>0</v>
      </c>
      <c r="F66" s="12">
        <v>0</v>
      </c>
      <c r="G66" s="6">
        <v>0</v>
      </c>
      <c r="H66" s="6">
        <v>0</v>
      </c>
    </row>
    <row r="67" spans="1:9" x14ac:dyDescent="0.25">
      <c r="A67" s="4"/>
      <c r="B67" s="5" t="s">
        <v>24</v>
      </c>
      <c r="C67" s="6">
        <v>0</v>
      </c>
      <c r="D67" s="6">
        <v>0</v>
      </c>
      <c r="E67" s="6">
        <v>0</v>
      </c>
      <c r="F67" s="12">
        <v>0</v>
      </c>
      <c r="G67" s="6">
        <v>0</v>
      </c>
      <c r="H67" s="6">
        <v>0</v>
      </c>
    </row>
    <row r="68" spans="1:9" x14ac:dyDescent="0.25">
      <c r="A68" s="4"/>
      <c r="B68" s="5" t="s">
        <v>25</v>
      </c>
      <c r="C68" s="6">
        <v>0</v>
      </c>
      <c r="D68" s="6">
        <v>0</v>
      </c>
      <c r="E68" s="6">
        <v>0</v>
      </c>
      <c r="F68" s="12">
        <v>0</v>
      </c>
      <c r="G68" s="6">
        <v>0</v>
      </c>
      <c r="H68" s="6">
        <v>0</v>
      </c>
    </row>
    <row r="69" spans="1:9" x14ac:dyDescent="0.25">
      <c r="A69" s="20" t="s">
        <v>26</v>
      </c>
      <c r="B69" s="21"/>
      <c r="C69" s="6">
        <v>0</v>
      </c>
      <c r="D69" s="6">
        <v>0</v>
      </c>
      <c r="E69" s="6">
        <v>0</v>
      </c>
      <c r="F69" s="12">
        <v>0</v>
      </c>
      <c r="G69" s="6">
        <v>0</v>
      </c>
      <c r="H69" s="6">
        <v>0</v>
      </c>
    </row>
    <row r="70" spans="1:9" x14ac:dyDescent="0.25">
      <c r="A70" s="4"/>
      <c r="B70" s="5" t="s">
        <v>27</v>
      </c>
      <c r="C70" s="6">
        <v>0</v>
      </c>
      <c r="D70" s="6">
        <v>0</v>
      </c>
      <c r="E70" s="6">
        <v>0</v>
      </c>
      <c r="F70" s="12">
        <v>0</v>
      </c>
      <c r="G70" s="6">
        <v>0</v>
      </c>
      <c r="H70" s="6">
        <v>0</v>
      </c>
    </row>
    <row r="71" spans="1:9" x14ac:dyDescent="0.25">
      <c r="A71" s="4"/>
      <c r="B71" s="5" t="s">
        <v>28</v>
      </c>
      <c r="C71" s="6">
        <v>0</v>
      </c>
      <c r="D71" s="6">
        <v>0</v>
      </c>
      <c r="E71" s="6">
        <v>0</v>
      </c>
      <c r="F71" s="12">
        <v>0</v>
      </c>
      <c r="G71" s="6">
        <v>0</v>
      </c>
      <c r="H71" s="6">
        <v>0</v>
      </c>
    </row>
    <row r="72" spans="1:9" x14ac:dyDescent="0.25">
      <c r="A72" s="4"/>
      <c r="B72" s="5" t="s">
        <v>29</v>
      </c>
      <c r="C72" s="6">
        <v>0</v>
      </c>
      <c r="D72" s="6">
        <v>0</v>
      </c>
      <c r="E72" s="6">
        <v>0</v>
      </c>
      <c r="F72" s="12">
        <v>0</v>
      </c>
      <c r="G72" s="6">
        <v>0</v>
      </c>
      <c r="H72" s="6">
        <v>0</v>
      </c>
    </row>
    <row r="73" spans="1:9" x14ac:dyDescent="0.25">
      <c r="A73" s="20" t="s">
        <v>30</v>
      </c>
      <c r="B73" s="21"/>
      <c r="C73" s="10">
        <f>SUM(C74)</f>
        <v>2500000.0699999998</v>
      </c>
      <c r="D73" s="10">
        <f t="shared" ref="D73:H73" si="9">SUM(D74)</f>
        <v>-2499666</v>
      </c>
      <c r="E73" s="10">
        <f t="shared" si="9"/>
        <v>334.07</v>
      </c>
      <c r="F73" s="19">
        <f t="shared" si="9"/>
        <v>0</v>
      </c>
      <c r="G73" s="10">
        <f t="shared" si="9"/>
        <v>0</v>
      </c>
      <c r="H73" s="10">
        <f t="shared" si="9"/>
        <v>334.07</v>
      </c>
    </row>
    <row r="74" spans="1:9" x14ac:dyDescent="0.25">
      <c r="A74" s="4"/>
      <c r="B74" s="13" t="s">
        <v>83</v>
      </c>
      <c r="C74" s="16">
        <v>2500000.0699999998</v>
      </c>
      <c r="D74" s="16">
        <v>-2499666</v>
      </c>
      <c r="E74" s="16">
        <v>334.07</v>
      </c>
      <c r="F74" s="14">
        <v>0</v>
      </c>
      <c r="G74" s="16">
        <v>0</v>
      </c>
      <c r="H74" s="16">
        <v>334.07</v>
      </c>
    </row>
    <row r="75" spans="1:9" x14ac:dyDescent="0.25">
      <c r="A75" s="4"/>
      <c r="B75" s="5" t="s">
        <v>31</v>
      </c>
      <c r="C75" s="6">
        <v>0</v>
      </c>
      <c r="D75" s="6">
        <v>0</v>
      </c>
      <c r="E75" s="6">
        <v>0</v>
      </c>
      <c r="F75" s="12">
        <v>0</v>
      </c>
      <c r="G75" s="6">
        <v>0</v>
      </c>
      <c r="H75" s="6">
        <v>0</v>
      </c>
      <c r="I75" s="12"/>
    </row>
    <row r="76" spans="1:9" x14ac:dyDescent="0.25">
      <c r="A76" s="4"/>
      <c r="B76" s="5" t="s">
        <v>32</v>
      </c>
      <c r="C76" s="6">
        <v>0</v>
      </c>
      <c r="D76" s="6">
        <v>0</v>
      </c>
      <c r="E76" s="6">
        <v>0</v>
      </c>
      <c r="F76" s="12">
        <v>0</v>
      </c>
      <c r="G76" s="6">
        <v>0</v>
      </c>
      <c r="H76" s="6">
        <v>0</v>
      </c>
    </row>
    <row r="77" spans="1:9" x14ac:dyDescent="0.25">
      <c r="A77" s="4"/>
      <c r="B77" s="5" t="s">
        <v>33</v>
      </c>
      <c r="C77" s="6">
        <v>0</v>
      </c>
      <c r="D77" s="6">
        <v>0</v>
      </c>
      <c r="E77" s="6">
        <v>0</v>
      </c>
      <c r="F77" s="12">
        <v>0</v>
      </c>
      <c r="G77" s="6">
        <v>0</v>
      </c>
      <c r="H77" s="6">
        <v>0</v>
      </c>
    </row>
    <row r="78" spans="1:9" x14ac:dyDescent="0.25">
      <c r="A78" s="4"/>
      <c r="B78" s="5" t="s">
        <v>34</v>
      </c>
      <c r="C78" s="6">
        <v>0</v>
      </c>
      <c r="D78" s="6">
        <v>0</v>
      </c>
      <c r="E78" s="6">
        <v>0</v>
      </c>
      <c r="F78" s="12">
        <v>0</v>
      </c>
      <c r="G78" s="6">
        <v>0</v>
      </c>
      <c r="H78" s="6">
        <v>0</v>
      </c>
    </row>
    <row r="79" spans="1:9" x14ac:dyDescent="0.25">
      <c r="A79" s="4"/>
      <c r="B79" s="5" t="s">
        <v>35</v>
      </c>
      <c r="C79" s="6">
        <v>0</v>
      </c>
      <c r="D79" s="6">
        <v>0</v>
      </c>
      <c r="E79" s="6">
        <v>0</v>
      </c>
      <c r="F79" s="12">
        <v>0</v>
      </c>
      <c r="G79" s="6">
        <v>0</v>
      </c>
      <c r="H79" s="6">
        <v>0</v>
      </c>
    </row>
    <row r="80" spans="1:9" x14ac:dyDescent="0.25">
      <c r="A80" s="4"/>
      <c r="B80" s="5" t="s">
        <v>36</v>
      </c>
      <c r="C80" s="17">
        <v>0</v>
      </c>
      <c r="D80" s="17">
        <v>0</v>
      </c>
      <c r="E80" s="17">
        <v>0</v>
      </c>
      <c r="F80" s="12">
        <v>0</v>
      </c>
      <c r="G80" s="17">
        <v>0</v>
      </c>
      <c r="H80" s="17">
        <v>0</v>
      </c>
    </row>
    <row r="81" spans="1:8" x14ac:dyDescent="0.25">
      <c r="A81" s="34" t="s">
        <v>37</v>
      </c>
      <c r="B81" s="35"/>
      <c r="C81" s="15">
        <f>C73+C57+C47+C37+C27+C17+C8</f>
        <v>16495548.184400002</v>
      </c>
      <c r="D81" s="15">
        <f t="shared" ref="D81:H81" si="10">D73+D57+D47+D37+D27+D17+D8</f>
        <v>18990933.420000002</v>
      </c>
      <c r="E81" s="15">
        <f t="shared" si="10"/>
        <v>35486481.604400001</v>
      </c>
      <c r="F81" s="15">
        <f t="shared" si="10"/>
        <v>46623795.680000007</v>
      </c>
      <c r="G81" s="15">
        <f t="shared" si="10"/>
        <v>22977062.189999998</v>
      </c>
      <c r="H81" s="15">
        <f t="shared" si="10"/>
        <v>-11137314.0756</v>
      </c>
    </row>
    <row r="83" spans="1:8" x14ac:dyDescent="0.25">
      <c r="C83" s="7"/>
      <c r="D83" s="7"/>
      <c r="E83" s="7"/>
      <c r="F83" s="7"/>
      <c r="G83" s="7"/>
      <c r="H83" s="7"/>
    </row>
    <row r="87" spans="1:8" x14ac:dyDescent="0.25">
      <c r="B87" s="11" t="s">
        <v>39</v>
      </c>
      <c r="D87" s="33" t="s">
        <v>40</v>
      </c>
      <c r="E87" s="33"/>
    </row>
    <row r="88" spans="1:8" x14ac:dyDescent="0.25">
      <c r="B88" s="11" t="s">
        <v>41</v>
      </c>
      <c r="D88" s="33" t="s">
        <v>42</v>
      </c>
      <c r="E88" s="33"/>
    </row>
  </sheetData>
  <mergeCells count="19">
    <mergeCell ref="D87:E87"/>
    <mergeCell ref="D88:E88"/>
    <mergeCell ref="A61:B61"/>
    <mergeCell ref="A69:B69"/>
    <mergeCell ref="A73:B73"/>
    <mergeCell ref="A81:B81"/>
    <mergeCell ref="A57:B57"/>
    <mergeCell ref="A1:H1"/>
    <mergeCell ref="A2:H2"/>
    <mergeCell ref="A3:H3"/>
    <mergeCell ref="A4:H4"/>
    <mergeCell ref="A5:B7"/>
    <mergeCell ref="C5:G5"/>
    <mergeCell ref="H5:H6"/>
    <mergeCell ref="A8:B8"/>
    <mergeCell ref="A17:B17"/>
    <mergeCell ref="A27:B27"/>
    <mergeCell ref="A37:B37"/>
    <mergeCell ref="A47:B47"/>
  </mergeCells>
  <printOptions horizontalCentered="1"/>
  <pageMargins left="2.0833333333333332E-2" right="0.70866141732283472" top="5.2083333333333336E-2" bottom="0.7480314960629921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:E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2017-05-30T16:19:18Z</cp:lastPrinted>
  <dcterms:created xsi:type="dcterms:W3CDTF">2015-09-03T16:02:48Z</dcterms:created>
  <dcterms:modified xsi:type="dcterms:W3CDTF">2017-06-19T14:29:45Z</dcterms:modified>
</cp:coreProperties>
</file>