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15000" windowHeight="7740"/>
  </bookViews>
  <sheets>
    <sheet name="EAE COG" sheetId="1" r:id="rId1"/>
  </sheets>
  <calcPr calcId="145621"/>
</workbook>
</file>

<file path=xl/calcChain.xml><?xml version="1.0" encoding="utf-8"?>
<calcChain xmlns="http://schemas.openxmlformats.org/spreadsheetml/2006/main">
  <c r="I39" i="1" l="1"/>
  <c r="I40" i="1"/>
  <c r="I41" i="1"/>
  <c r="I37" i="1" s="1"/>
  <c r="I42" i="1"/>
  <c r="I43" i="1"/>
  <c r="I44" i="1"/>
  <c r="I45" i="1"/>
  <c r="I46" i="1"/>
  <c r="I29" i="1"/>
  <c r="I30" i="1"/>
  <c r="I31" i="1"/>
  <c r="I32" i="1"/>
  <c r="I33" i="1"/>
  <c r="I34" i="1"/>
  <c r="I35" i="1"/>
  <c r="I36" i="1"/>
  <c r="I19" i="1"/>
  <c r="I17" i="1" s="1"/>
  <c r="I20" i="1"/>
  <c r="I21" i="1"/>
  <c r="I22" i="1"/>
  <c r="I23" i="1"/>
  <c r="I24" i="1"/>
  <c r="I25" i="1"/>
  <c r="I26" i="1"/>
  <c r="I11" i="1"/>
  <c r="I12" i="1"/>
  <c r="I9" i="1" s="1"/>
  <c r="I13" i="1"/>
  <c r="I14" i="1"/>
  <c r="I15" i="1"/>
  <c r="I16" i="1"/>
  <c r="I49" i="1"/>
  <c r="I50" i="1"/>
  <c r="I51" i="1"/>
  <c r="I52" i="1"/>
  <c r="I53" i="1"/>
  <c r="I54" i="1"/>
  <c r="I55" i="1"/>
  <c r="I56" i="1"/>
  <c r="I63" i="1"/>
  <c r="I64" i="1"/>
  <c r="I65" i="1"/>
  <c r="I66" i="1"/>
  <c r="I67" i="1"/>
  <c r="I68" i="1"/>
  <c r="I59" i="1"/>
  <c r="I60" i="1"/>
  <c r="I75" i="1"/>
  <c r="I73" i="1" s="1"/>
  <c r="I76" i="1"/>
  <c r="I77" i="1"/>
  <c r="I78" i="1"/>
  <c r="I79" i="1"/>
  <c r="I80" i="1"/>
  <c r="I47" i="1"/>
  <c r="I27" i="1"/>
  <c r="H37" i="1"/>
  <c r="G57" i="1"/>
  <c r="H73" i="1"/>
  <c r="G73" i="1"/>
  <c r="H57" i="1"/>
  <c r="H47" i="1"/>
  <c r="G47" i="1"/>
  <c r="G37" i="1"/>
  <c r="H27" i="1"/>
  <c r="G27" i="1"/>
  <c r="H17" i="1"/>
  <c r="G17" i="1"/>
  <c r="H9" i="1"/>
  <c r="G9" i="1"/>
  <c r="F73" i="1"/>
  <c r="F57" i="1"/>
  <c r="F47" i="1"/>
  <c r="F37" i="1"/>
  <c r="F27" i="1"/>
  <c r="F17" i="1"/>
  <c r="D81" i="1"/>
  <c r="D9" i="1"/>
  <c r="D17" i="1"/>
  <c r="D27" i="1"/>
  <c r="D37" i="1"/>
  <c r="D47" i="1"/>
  <c r="D57" i="1"/>
  <c r="D73" i="1"/>
  <c r="E81" i="1"/>
  <c r="E73" i="1"/>
  <c r="E57" i="1"/>
  <c r="E47" i="1"/>
  <c r="E37" i="1"/>
  <c r="E27" i="1"/>
  <c r="E17" i="1"/>
  <c r="E9" i="1"/>
  <c r="I57" i="1" l="1"/>
  <c r="I81" i="1" s="1"/>
  <c r="H81" i="1"/>
  <c r="G81" i="1"/>
  <c r="F9" i="1" l="1"/>
  <c r="F10" i="1"/>
  <c r="F11" i="1"/>
  <c r="F12" i="1"/>
  <c r="F13" i="1"/>
  <c r="F14" i="1"/>
  <c r="F15" i="1"/>
  <c r="F16" i="1"/>
  <c r="F18" i="1"/>
  <c r="F19" i="1"/>
  <c r="F20" i="1"/>
  <c r="F21" i="1"/>
  <c r="F22" i="1"/>
  <c r="F23" i="1"/>
  <c r="F24" i="1"/>
  <c r="F25" i="1"/>
  <c r="F26" i="1"/>
  <c r="F28" i="1"/>
  <c r="F29" i="1"/>
  <c r="F30" i="1"/>
  <c r="F31" i="1"/>
  <c r="F32" i="1"/>
  <c r="F33" i="1"/>
  <c r="F34" i="1"/>
  <c r="F35" i="1"/>
  <c r="F36" i="1"/>
  <c r="F38" i="1"/>
  <c r="F39" i="1"/>
  <c r="F40" i="1"/>
  <c r="F41" i="1"/>
  <c r="F42" i="1"/>
  <c r="F43" i="1"/>
  <c r="F44" i="1"/>
  <c r="F45" i="1"/>
  <c r="F46" i="1"/>
  <c r="F48" i="1"/>
  <c r="F49" i="1"/>
  <c r="F50" i="1"/>
  <c r="F51" i="1"/>
  <c r="F52" i="1"/>
  <c r="F53" i="1"/>
  <c r="F54" i="1"/>
  <c r="F55" i="1"/>
  <c r="F56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4" i="1"/>
  <c r="F75" i="1"/>
  <c r="F76" i="1"/>
  <c r="F77" i="1"/>
  <c r="F78" i="1"/>
  <c r="F79" i="1"/>
  <c r="F80" i="1"/>
  <c r="F81" i="1"/>
  <c r="I72" i="1" l="1"/>
  <c r="I10" i="1"/>
  <c r="I18" i="1"/>
  <c r="I28" i="1"/>
  <c r="I38" i="1"/>
  <c r="I48" i="1"/>
  <c r="I58" i="1"/>
  <c r="I61" i="1"/>
  <c r="I62" i="1"/>
  <c r="I69" i="1"/>
  <c r="I70" i="1"/>
  <c r="I71" i="1"/>
  <c r="I74" i="1"/>
</calcChain>
</file>

<file path=xl/sharedStrings.xml><?xml version="1.0" encoding="utf-8"?>
<sst xmlns="http://schemas.openxmlformats.org/spreadsheetml/2006/main" count="90" uniqueCount="90">
  <si>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</si>
  <si>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</si>
  <si>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</si>
  <si>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</si>
  <si>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</si>
  <si>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</si>
  <si>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</si>
  <si>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</si>
  <si>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</si>
  <si>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</si>
  <si>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</si>
  <si>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</si>
  <si>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</si>
  <si>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</si>
  <si>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</si>
  <si>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</si>
  <si>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</si>
  <si>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</si>
  <si>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</si>
  <si>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</si>
  <si>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</si>
  <si>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</si>
  <si>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</si>
  <si>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</si>
  <si>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</si>
  <si>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</si>
  <si>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</si>
  <si>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</si>
  <si>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</si>
  <si>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</si>
  <si>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</si>
  <si>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</si>
  <si>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</si>
  <si>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</si>
  <si>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</si>
  <si>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</si>
  <si>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</si>
  <si>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</si>
  <si>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</si>
  <si>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</si>
  <si>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</si>
  <si>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</si>
  <si>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</si>
  <si>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</si>
  <si>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</si>
  <si>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</si>
  <si>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</si>
  <si>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</si>
  <si>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</si>
  <si>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</si>
  <si>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</si>
  <si>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</si>
  <si>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</si>
  <si>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</si>
  <si>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</si>
  <si>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</si>
  <si>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</si>
  <si>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</si>
  <si>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</si>
  <si>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</si>
  <si>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</si>
  <si>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</si>
  <si>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</si>
  <si>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</si>
  <si>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</si>
  <si>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</si>
  <si>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</si>
  <si>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</si>
  <si>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</si>
  <si>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</si>
  <si>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</si>
  <si>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</si>
  <si>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</si>
  <si>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</si>
  <si>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</si>
  <si>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</si>
  <si>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</si>
  <si>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</si>
  <si>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</si>
  <si>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</si>
  <si>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</si>
  <si>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Municipio De San Juan De Sabinas</t>
  </si>
  <si>
    <t>Egresos por Clasificacion por Objeto del Gasto</t>
  </si>
  <si>
    <t>Bajo protesta de decir verdad declaramos que los Estados Financieros y sus notas, son razonablemente correctos y son responsabilidad del emisor.</t>
  </si>
  <si>
    <t>LIC. CESAR ALFONSO GUTIERREZ SALINAS</t>
  </si>
  <si>
    <t>C.P. JUAN ANTONIO AVILES ALEJANDRO</t>
  </si>
  <si>
    <t>PROFR. VIRGILIO NIETO LOPEZ</t>
  </si>
  <si>
    <t>LIC. JESUS JAVIER SAENZ MENCHACA</t>
  </si>
  <si>
    <t>C. KARINA YANET RIOS ORNELAS</t>
  </si>
  <si>
    <t>Del 01 de Enero al 31 de Marzo de 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</si>
</sst>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2" fillId="3" borderId="1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8" fontId="3" fillId="4" borderId="15" xfId="0" applyNumberFormat="1" applyFont="1" applyFill="1" applyBorder="1" applyAlignment="1">
      <alignment horizontal="right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2" fontId="3" fillId="4" borderId="15" xfId="0" applyNumberFormat="1" applyFont="1" applyFill="1" applyBorder="1" applyAlignment="1">
      <alignment horizontal="right" vertical="center" wrapText="1"/>
    </xf>
    <xf numFmtId="8" fontId="2" fillId="4" borderId="15" xfId="0" applyNumberFormat="1" applyFont="1" applyFill="1" applyBorder="1" applyAlignment="1">
      <alignment horizontal="right" vertical="center" wrapText="1"/>
    </xf>
    <xf numFmtId="2" fontId="2" fillId="4" borderId="15" xfId="0" applyNumberFormat="1" applyFont="1" applyFill="1" applyBorder="1" applyAlignment="1">
      <alignment horizontal="right" vertical="center" wrapText="1"/>
    </xf>
    <xf numFmtId="4" fontId="2" fillId="4" borderId="15" xfId="1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43" fontId="3" fillId="4" borderId="15" xfId="1" applyFont="1" applyFill="1" applyBorder="1" applyAlignment="1">
      <alignment horizontal="right" vertical="center" wrapText="1"/>
    </xf>
    <xf numFmtId="8" fontId="2" fillId="4" borderId="10" xfId="0" applyNumberFormat="1" applyFont="1" applyFill="1" applyBorder="1" applyAlignment="1">
      <alignment horizontal="right" vertical="center" wrapText="1"/>
    </xf>
    <xf numFmtId="8" fontId="2" fillId="4" borderId="18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top"/>
    </xf>
    <xf numFmtId="0" fontId="5" fillId="0" borderId="0" xfId="0" applyFont="1" applyAlignment="1">
      <alignment vertical="center" wrapText="1"/>
    </xf>
    <xf numFmtId="0" fontId="0" fillId="0" borderId="0" xfId="0" applyBorder="1" applyAlignment="1">
      <alignment vertical="top"/>
    </xf>
    <xf numFmtId="0" fontId="5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6" fillId="0" borderId="0" xfId="0" applyFont="1" applyBorder="1" applyAlignment="1">
      <alignment vertical="top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6" fillId="0" borderId="0" xfId="0" applyFont="1" applyAlignment="1">
      <alignment vertical="top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8" fontId="3" fillId="4" borderId="15" xfId="1" applyNumberFormat="1" applyFont="1" applyFill="1" applyBorder="1" applyAlignment="1">
      <alignment horizontal="right" vertical="center" wrapText="1"/>
    </xf>
    <xf numFmtId="8" fontId="1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98"/>
  <sheetViews>
    <sheetView showGridLines="0" tabSelected="1" topLeftCell="A55" zoomScale="90" zoomScaleNormal="90" workbookViewId="0">
      <selection activeCell="L77" sqref="L77"/>
    </sheetView>
  </sheetViews>
  <sheetFormatPr baseColWidth="10" defaultColWidth="11.42578125" defaultRowHeight="12" x14ac:dyDescent="0.2"/>
  <cols>
    <col min="1" max="1" width="2.71093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9" ht="12.75" thickBot="1" x14ac:dyDescent="0.25"/>
    <row r="2" spans="2:9" x14ac:dyDescent="0.2">
      <c r="B2" s="27" t="s">
        <v>81</v>
      </c>
      <c r="C2" s="28"/>
      <c r="D2" s="28"/>
      <c r="E2" s="28"/>
      <c r="F2" s="28"/>
      <c r="G2" s="28"/>
      <c r="H2" s="28"/>
      <c r="I2" s="29"/>
    </row>
    <row r="3" spans="2:9" x14ac:dyDescent="0.2">
      <c r="B3" s="30"/>
      <c r="C3" s="31"/>
      <c r="D3" s="31"/>
      <c r="E3" s="31"/>
      <c r="F3" s="31"/>
      <c r="G3" s="31"/>
      <c r="H3" s="31"/>
      <c r="I3" s="32"/>
    </row>
    <row r="4" spans="2:9" x14ac:dyDescent="0.2">
      <c r="B4" s="30" t="s">
        <v>82</v>
      </c>
      <c r="C4" s="31"/>
      <c r="D4" s="31"/>
      <c r="E4" s="31"/>
      <c r="F4" s="31"/>
      <c r="G4" s="31"/>
      <c r="H4" s="31"/>
      <c r="I4" s="32"/>
    </row>
    <row r="5" spans="2:9" ht="12.75" thickBot="1" x14ac:dyDescent="0.25">
      <c r="B5" s="33" t="s">
        <v>89</v>
      </c>
      <c r="C5" s="34"/>
      <c r="D5" s="34"/>
      <c r="E5" s="34"/>
      <c r="F5" s="34"/>
      <c r="G5" s="34"/>
      <c r="H5" s="34"/>
      <c r="I5" s="35"/>
    </row>
    <row r="6" spans="2:9" ht="12.75" thickBot="1" x14ac:dyDescent="0.25">
      <c r="B6" s="36" t="s">
        <v>0</v>
      </c>
      <c r="C6" s="37"/>
      <c r="D6" s="42" t="s">
        <v>1</v>
      </c>
      <c r="E6" s="43"/>
      <c r="F6" s="43"/>
      <c r="G6" s="43"/>
      <c r="H6" s="44"/>
      <c r="I6" s="45" t="s">
        <v>2</v>
      </c>
    </row>
    <row r="7" spans="2:9" ht="24.75" thickBot="1" x14ac:dyDescent="0.25">
      <c r="B7" s="38"/>
      <c r="C7" s="39"/>
      <c r="D7" s="2" t="s">
        <v>3</v>
      </c>
      <c r="E7" s="2" t="s">
        <v>4</v>
      </c>
      <c r="F7" s="2" t="s">
        <v>5</v>
      </c>
      <c r="G7" s="2" t="s">
        <v>6</v>
      </c>
      <c r="H7" s="2" t="s">
        <v>7</v>
      </c>
      <c r="I7" s="46"/>
    </row>
    <row r="8" spans="2:9" ht="12.75" thickBot="1" x14ac:dyDescent="0.25">
      <c r="B8" s="40"/>
      <c r="C8" s="41"/>
      <c r="D8" s="2"/>
      <c r="E8" s="2"/>
      <c r="F8" s="2"/>
      <c r="G8" s="2"/>
      <c r="H8" s="2"/>
      <c r="I8" s="2"/>
    </row>
    <row r="9" spans="2:9" x14ac:dyDescent="0.2">
      <c r="B9" s="51" t="s">
        <v>8</v>
      </c>
      <c r="C9" s="52"/>
      <c r="D9" s="12">
        <f>SUM(D10:D16)</f>
        <v>52560060.390000001</v>
      </c>
      <c r="E9" s="12">
        <f>SUM(E10:E16)</f>
        <v>-1512793</v>
      </c>
      <c r="F9" s="10">
        <f>D9+E9</f>
        <v>51047267.390000001</v>
      </c>
      <c r="G9" s="12">
        <f>SUM(G10:G16)</f>
        <v>11224206.060000001</v>
      </c>
      <c r="H9" s="12">
        <f t="shared" ref="H9:I9" si="0">SUM(H10:H16)</f>
        <v>10788635.920000002</v>
      </c>
      <c r="I9" s="12">
        <f t="shared" si="0"/>
        <v>39823061.330000006</v>
      </c>
    </row>
    <row r="10" spans="2:9" x14ac:dyDescent="0.2">
      <c r="B10" s="3"/>
      <c r="C10" s="4" t="s">
        <v>9</v>
      </c>
      <c r="D10" s="7">
        <v>36487605.450000003</v>
      </c>
      <c r="E10" s="8">
        <v>-1019700</v>
      </c>
      <c r="F10" s="7">
        <f t="shared" ref="F10:F73" si="1">D10+E10</f>
        <v>35467905.450000003</v>
      </c>
      <c r="G10" s="8">
        <v>8739532</v>
      </c>
      <c r="H10" s="8">
        <v>8656057</v>
      </c>
      <c r="I10" s="7">
        <f t="shared" ref="I10:I73" si="2">F10-G10</f>
        <v>26728373.450000003</v>
      </c>
    </row>
    <row r="11" spans="2:9" x14ac:dyDescent="0.2">
      <c r="B11" s="3"/>
      <c r="C11" s="4" t="s">
        <v>10</v>
      </c>
      <c r="D11" s="9">
        <v>0</v>
      </c>
      <c r="E11" s="8">
        <v>0</v>
      </c>
      <c r="F11" s="7">
        <f t="shared" si="1"/>
        <v>0</v>
      </c>
      <c r="G11" s="9">
        <v>0</v>
      </c>
      <c r="H11" s="9">
        <v>0</v>
      </c>
      <c r="I11" s="7">
        <f t="shared" si="2"/>
        <v>0</v>
      </c>
    </row>
    <row r="12" spans="2:9" x14ac:dyDescent="0.2">
      <c r="B12" s="3"/>
      <c r="C12" s="4" t="s">
        <v>11</v>
      </c>
      <c r="D12" s="7">
        <v>6823445.0800000001</v>
      </c>
      <c r="E12" s="8">
        <v>222407</v>
      </c>
      <c r="F12" s="7">
        <f t="shared" si="1"/>
        <v>7045852.0800000001</v>
      </c>
      <c r="G12" s="8">
        <v>889910</v>
      </c>
      <c r="H12" s="8">
        <v>889910</v>
      </c>
      <c r="I12" s="7">
        <f t="shared" si="2"/>
        <v>6155942.0800000001</v>
      </c>
    </row>
    <row r="13" spans="2:9" x14ac:dyDescent="0.2">
      <c r="B13" s="3"/>
      <c r="C13" s="4" t="s">
        <v>12</v>
      </c>
      <c r="D13" s="14">
        <v>4076191.94</v>
      </c>
      <c r="E13" s="8">
        <v>-649500</v>
      </c>
      <c r="F13" s="7">
        <f t="shared" si="1"/>
        <v>3426691.94</v>
      </c>
      <c r="G13" s="8">
        <v>467038.63</v>
      </c>
      <c r="H13" s="8">
        <v>467038.63</v>
      </c>
      <c r="I13" s="7">
        <f t="shared" si="2"/>
        <v>2959653.31</v>
      </c>
    </row>
    <row r="14" spans="2:9" x14ac:dyDescent="0.2">
      <c r="B14" s="3"/>
      <c r="C14" s="4" t="s">
        <v>13</v>
      </c>
      <c r="D14" s="7">
        <v>5172817.9199999999</v>
      </c>
      <c r="E14" s="8">
        <v>-66000</v>
      </c>
      <c r="F14" s="7">
        <f t="shared" si="1"/>
        <v>5106817.92</v>
      </c>
      <c r="G14" s="8">
        <v>1127725.43</v>
      </c>
      <c r="H14" s="8">
        <v>775630.29</v>
      </c>
      <c r="I14" s="7">
        <f t="shared" si="2"/>
        <v>3979092.49</v>
      </c>
    </row>
    <row r="15" spans="2:9" x14ac:dyDescent="0.2">
      <c r="B15" s="3"/>
      <c r="C15" s="4" t="s">
        <v>14</v>
      </c>
      <c r="D15" s="9">
        <v>0</v>
      </c>
      <c r="E15" s="9">
        <v>0</v>
      </c>
      <c r="F15" s="7">
        <f t="shared" si="1"/>
        <v>0</v>
      </c>
      <c r="G15" s="9">
        <v>0</v>
      </c>
      <c r="H15" s="9">
        <v>0</v>
      </c>
      <c r="I15" s="7">
        <f t="shared" si="2"/>
        <v>0</v>
      </c>
    </row>
    <row r="16" spans="2:9" x14ac:dyDescent="0.2">
      <c r="B16" s="3"/>
      <c r="C16" s="4" t="s">
        <v>15</v>
      </c>
      <c r="D16" s="9">
        <v>0</v>
      </c>
      <c r="E16" s="9">
        <v>0</v>
      </c>
      <c r="F16" s="7">
        <f t="shared" si="1"/>
        <v>0</v>
      </c>
      <c r="G16" s="9">
        <v>0</v>
      </c>
      <c r="H16" s="9">
        <v>0</v>
      </c>
      <c r="I16" s="7">
        <f t="shared" si="2"/>
        <v>0</v>
      </c>
    </row>
    <row r="17" spans="2:9" x14ac:dyDescent="0.2">
      <c r="B17" s="47" t="s">
        <v>16</v>
      </c>
      <c r="C17" s="48"/>
      <c r="D17" s="10">
        <f>SUM(D18:D26)</f>
        <v>7138748.4700000007</v>
      </c>
      <c r="E17" s="10">
        <f>SUM(E18:E26)</f>
        <v>2806873.41</v>
      </c>
      <c r="F17" s="10">
        <f t="shared" ref="F17:I17" si="3">SUM(F18:F26)</f>
        <v>9945621.8800000008</v>
      </c>
      <c r="G17" s="10">
        <f t="shared" si="3"/>
        <v>3695356.59</v>
      </c>
      <c r="H17" s="10">
        <f t="shared" si="3"/>
        <v>2501597.2200000002</v>
      </c>
      <c r="I17" s="10">
        <f t="shared" si="3"/>
        <v>6250265.29</v>
      </c>
    </row>
    <row r="18" spans="2:9" x14ac:dyDescent="0.2">
      <c r="B18" s="3"/>
      <c r="C18" s="4" t="s">
        <v>17</v>
      </c>
      <c r="D18" s="7">
        <v>60754.8</v>
      </c>
      <c r="E18" s="8">
        <v>177005</v>
      </c>
      <c r="F18" s="7">
        <f t="shared" si="1"/>
        <v>237759.8</v>
      </c>
      <c r="G18" s="8">
        <v>158411.93</v>
      </c>
      <c r="H18" s="8">
        <v>97734.76</v>
      </c>
      <c r="I18" s="7">
        <f t="shared" si="2"/>
        <v>79347.87</v>
      </c>
    </row>
    <row r="19" spans="2:9" x14ac:dyDescent="0.2">
      <c r="B19" s="3"/>
      <c r="C19" s="4" t="s">
        <v>18</v>
      </c>
      <c r="D19" s="7">
        <v>18000</v>
      </c>
      <c r="E19" s="8">
        <v>124621</v>
      </c>
      <c r="F19" s="7">
        <f t="shared" si="1"/>
        <v>142621</v>
      </c>
      <c r="G19" s="14">
        <v>117671.84</v>
      </c>
      <c r="H19" s="8">
        <v>101443.7</v>
      </c>
      <c r="I19" s="7">
        <f t="shared" si="2"/>
        <v>24949.160000000003</v>
      </c>
    </row>
    <row r="20" spans="2:9" x14ac:dyDescent="0.2">
      <c r="B20" s="3"/>
      <c r="C20" s="4" t="s">
        <v>19</v>
      </c>
      <c r="D20" s="9">
        <v>0</v>
      </c>
      <c r="E20" s="9">
        <v>0</v>
      </c>
      <c r="F20" s="7">
        <f t="shared" si="1"/>
        <v>0</v>
      </c>
      <c r="G20" s="9">
        <v>0</v>
      </c>
      <c r="H20" s="9">
        <v>0</v>
      </c>
      <c r="I20" s="7">
        <f t="shared" si="2"/>
        <v>0</v>
      </c>
    </row>
    <row r="21" spans="2:9" x14ac:dyDescent="0.2">
      <c r="B21" s="3"/>
      <c r="C21" s="4" t="s">
        <v>20</v>
      </c>
      <c r="D21" s="7">
        <v>737499.99</v>
      </c>
      <c r="E21" s="8">
        <v>871989</v>
      </c>
      <c r="F21" s="7">
        <f t="shared" si="1"/>
        <v>1609488.99</v>
      </c>
      <c r="G21" s="8">
        <v>856701.14</v>
      </c>
      <c r="H21" s="8">
        <v>464221.29</v>
      </c>
      <c r="I21" s="7">
        <f t="shared" si="2"/>
        <v>752787.85</v>
      </c>
    </row>
    <row r="22" spans="2:9" x14ac:dyDescent="0.2">
      <c r="B22" s="3"/>
      <c r="C22" s="4" t="s">
        <v>21</v>
      </c>
      <c r="D22" s="9">
        <v>0</v>
      </c>
      <c r="E22" s="8">
        <v>10856</v>
      </c>
      <c r="F22" s="7">
        <f t="shared" si="1"/>
        <v>10856</v>
      </c>
      <c r="G22" s="8">
        <v>9619.3700000000008</v>
      </c>
      <c r="H22" s="8">
        <v>5953.77</v>
      </c>
      <c r="I22" s="7">
        <f t="shared" si="2"/>
        <v>1236.6299999999992</v>
      </c>
    </row>
    <row r="23" spans="2:9" x14ac:dyDescent="0.2">
      <c r="B23" s="3"/>
      <c r="C23" s="4" t="s">
        <v>22</v>
      </c>
      <c r="D23" s="7">
        <v>5237386.9800000004</v>
      </c>
      <c r="E23" s="8">
        <v>1276640.92</v>
      </c>
      <c r="F23" s="7">
        <f t="shared" si="1"/>
        <v>6514027.9000000004</v>
      </c>
      <c r="G23" s="8">
        <v>1987184.05</v>
      </c>
      <c r="H23" s="8">
        <v>1400744.49</v>
      </c>
      <c r="I23" s="7">
        <f t="shared" si="2"/>
        <v>4526843.8500000006</v>
      </c>
    </row>
    <row r="24" spans="2:9" x14ac:dyDescent="0.2">
      <c r="B24" s="3"/>
      <c r="C24" s="4" t="s">
        <v>23</v>
      </c>
      <c r="D24" s="7">
        <v>720000</v>
      </c>
      <c r="E24" s="8">
        <v>-48267</v>
      </c>
      <c r="F24" s="7">
        <f t="shared" si="1"/>
        <v>671733</v>
      </c>
      <c r="G24" s="8">
        <v>122762.69</v>
      </c>
      <c r="H24" s="8">
        <v>117380.4</v>
      </c>
      <c r="I24" s="7">
        <f t="shared" si="2"/>
        <v>548970.31000000006</v>
      </c>
    </row>
    <row r="25" spans="2:9" x14ac:dyDescent="0.2">
      <c r="B25" s="3"/>
      <c r="C25" s="4" t="s">
        <v>24</v>
      </c>
      <c r="D25" s="9">
        <v>0</v>
      </c>
      <c r="E25" s="9">
        <v>0</v>
      </c>
      <c r="F25" s="7">
        <f t="shared" si="1"/>
        <v>0</v>
      </c>
      <c r="G25" s="9">
        <v>0</v>
      </c>
      <c r="H25" s="9">
        <v>0</v>
      </c>
      <c r="I25" s="7">
        <f t="shared" si="2"/>
        <v>0</v>
      </c>
    </row>
    <row r="26" spans="2:9" x14ac:dyDescent="0.2">
      <c r="B26" s="3"/>
      <c r="C26" s="4" t="s">
        <v>25</v>
      </c>
      <c r="D26" s="7">
        <v>365106.7</v>
      </c>
      <c r="E26" s="8">
        <v>394028.49</v>
      </c>
      <c r="F26" s="7">
        <f t="shared" si="1"/>
        <v>759135.19</v>
      </c>
      <c r="G26" s="8">
        <v>443005.57</v>
      </c>
      <c r="H26" s="8">
        <v>314118.81</v>
      </c>
      <c r="I26" s="7">
        <f t="shared" si="2"/>
        <v>316129.61999999994</v>
      </c>
    </row>
    <row r="27" spans="2:9" x14ac:dyDescent="0.2">
      <c r="B27" s="47" t="s">
        <v>26</v>
      </c>
      <c r="C27" s="48"/>
      <c r="D27" s="13">
        <f>SUM(D28:D36)</f>
        <v>27616986.010000002</v>
      </c>
      <c r="E27" s="13">
        <f>SUM(E28:E36)</f>
        <v>-598942.96</v>
      </c>
      <c r="F27" s="13">
        <f t="shared" ref="F27:I27" si="4">SUM(F28:F36)</f>
        <v>27018043.049999997</v>
      </c>
      <c r="G27" s="13">
        <f t="shared" si="4"/>
        <v>5490635.9500000002</v>
      </c>
      <c r="H27" s="13">
        <f t="shared" si="4"/>
        <v>5247687.8900000006</v>
      </c>
      <c r="I27" s="13">
        <f t="shared" si="4"/>
        <v>21527407.100000001</v>
      </c>
    </row>
    <row r="28" spans="2:9" x14ac:dyDescent="0.2">
      <c r="B28" s="3"/>
      <c r="C28" s="4" t="s">
        <v>27</v>
      </c>
      <c r="D28" s="53">
        <v>20060548.82</v>
      </c>
      <c r="E28" s="8">
        <v>-1727650</v>
      </c>
      <c r="F28" s="7">
        <f t="shared" si="1"/>
        <v>18332898.82</v>
      </c>
      <c r="G28" s="8">
        <v>3228489.62</v>
      </c>
      <c r="H28" s="8">
        <v>3226189.62</v>
      </c>
      <c r="I28" s="7">
        <f t="shared" si="2"/>
        <v>15104409.199999999</v>
      </c>
    </row>
    <row r="29" spans="2:9" x14ac:dyDescent="0.2">
      <c r="B29" s="3"/>
      <c r="C29" s="4" t="s">
        <v>28</v>
      </c>
      <c r="D29" s="53">
        <v>509166.67</v>
      </c>
      <c r="E29" s="8">
        <v>69947.98</v>
      </c>
      <c r="F29" s="7">
        <f t="shared" si="1"/>
        <v>579114.65</v>
      </c>
      <c r="G29" s="8">
        <v>39280.120000000003</v>
      </c>
      <c r="H29" s="8">
        <v>34393.040000000001</v>
      </c>
      <c r="I29" s="7">
        <f t="shared" si="2"/>
        <v>539834.53</v>
      </c>
    </row>
    <row r="30" spans="2:9" x14ac:dyDescent="0.2">
      <c r="B30" s="3"/>
      <c r="C30" s="4" t="s">
        <v>29</v>
      </c>
      <c r="D30" s="53">
        <v>380000</v>
      </c>
      <c r="E30" s="8">
        <v>468964.02</v>
      </c>
      <c r="F30" s="7">
        <f t="shared" si="1"/>
        <v>848964.02</v>
      </c>
      <c r="G30" s="8">
        <v>555716.35</v>
      </c>
      <c r="H30" s="8">
        <v>555716.35</v>
      </c>
      <c r="I30" s="7">
        <f t="shared" si="2"/>
        <v>293247.67000000004</v>
      </c>
    </row>
    <row r="31" spans="2:9" x14ac:dyDescent="0.2">
      <c r="B31" s="3"/>
      <c r="C31" s="4" t="s">
        <v>30</v>
      </c>
      <c r="D31" s="53">
        <v>86600</v>
      </c>
      <c r="E31" s="8">
        <v>13293</v>
      </c>
      <c r="F31" s="7">
        <f t="shared" si="1"/>
        <v>99893</v>
      </c>
      <c r="G31" s="8">
        <v>23304.14</v>
      </c>
      <c r="H31" s="8">
        <v>23304.14</v>
      </c>
      <c r="I31" s="7">
        <f t="shared" si="2"/>
        <v>76588.86</v>
      </c>
    </row>
    <row r="32" spans="2:9" x14ac:dyDescent="0.2">
      <c r="B32" s="3"/>
      <c r="C32" s="4" t="s">
        <v>31</v>
      </c>
      <c r="D32" s="53">
        <v>333000</v>
      </c>
      <c r="E32" s="8">
        <v>303895</v>
      </c>
      <c r="F32" s="7">
        <f t="shared" si="1"/>
        <v>636895</v>
      </c>
      <c r="G32" s="8">
        <v>333652.65000000002</v>
      </c>
      <c r="H32" s="8">
        <v>135159.5</v>
      </c>
      <c r="I32" s="7">
        <f t="shared" si="2"/>
        <v>303242.34999999998</v>
      </c>
    </row>
    <row r="33" spans="2:9" x14ac:dyDescent="0.2">
      <c r="B33" s="3"/>
      <c r="C33" s="4" t="s">
        <v>32</v>
      </c>
      <c r="D33" s="53">
        <v>3047360.7</v>
      </c>
      <c r="E33" s="8">
        <v>94000</v>
      </c>
      <c r="F33" s="7">
        <f t="shared" si="1"/>
        <v>3141360.7</v>
      </c>
      <c r="G33" s="8">
        <v>833294.16</v>
      </c>
      <c r="H33" s="8">
        <v>833294.16</v>
      </c>
      <c r="I33" s="7">
        <f t="shared" si="2"/>
        <v>2308066.54</v>
      </c>
    </row>
    <row r="34" spans="2:9" x14ac:dyDescent="0.2">
      <c r="B34" s="3"/>
      <c r="C34" s="4" t="s">
        <v>33</v>
      </c>
      <c r="D34" s="14">
        <v>0</v>
      </c>
      <c r="E34" s="8">
        <v>65050</v>
      </c>
      <c r="F34" s="7">
        <f t="shared" si="1"/>
        <v>65050</v>
      </c>
      <c r="G34" s="8">
        <v>50410.5</v>
      </c>
      <c r="H34" s="8">
        <v>50410.5</v>
      </c>
      <c r="I34" s="7">
        <f t="shared" si="2"/>
        <v>14639.5</v>
      </c>
    </row>
    <row r="35" spans="2:9" x14ac:dyDescent="0.2">
      <c r="B35" s="3"/>
      <c r="C35" s="4" t="s">
        <v>34</v>
      </c>
      <c r="D35" s="53">
        <v>2036510.04</v>
      </c>
      <c r="E35" s="8">
        <v>35133.040000000001</v>
      </c>
      <c r="F35" s="7">
        <f t="shared" si="1"/>
        <v>2071643.08</v>
      </c>
      <c r="G35" s="8">
        <v>171549.41</v>
      </c>
      <c r="H35" s="8">
        <v>134281.57999999999</v>
      </c>
      <c r="I35" s="7">
        <f t="shared" si="2"/>
        <v>1900093.6700000002</v>
      </c>
    </row>
    <row r="36" spans="2:9" x14ac:dyDescent="0.2">
      <c r="B36" s="3"/>
      <c r="C36" s="4" t="s">
        <v>35</v>
      </c>
      <c r="D36" s="53">
        <v>1163799.78</v>
      </c>
      <c r="E36" s="8">
        <v>78424</v>
      </c>
      <c r="F36" s="7">
        <f t="shared" si="1"/>
        <v>1242223.78</v>
      </c>
      <c r="G36" s="8">
        <v>254939</v>
      </c>
      <c r="H36" s="8">
        <v>254939</v>
      </c>
      <c r="I36" s="7">
        <f t="shared" si="2"/>
        <v>987284.78</v>
      </c>
    </row>
    <row r="37" spans="2:9" x14ac:dyDescent="0.2">
      <c r="B37" s="47" t="s">
        <v>36</v>
      </c>
      <c r="C37" s="48"/>
      <c r="D37" s="10">
        <f>SUM(D38:D46)</f>
        <v>8993304.2199999988</v>
      </c>
      <c r="E37" s="10">
        <f>SUM(E38:E46)</f>
        <v>723284.7</v>
      </c>
      <c r="F37" s="10">
        <f t="shared" ref="F37:I37" si="5">SUM(F38:F46)</f>
        <v>9716588.9199999999</v>
      </c>
      <c r="G37" s="10">
        <f t="shared" si="5"/>
        <v>3219138.47</v>
      </c>
      <c r="H37" s="10">
        <f>SUM(H38:H46)</f>
        <v>3197707.38</v>
      </c>
      <c r="I37" s="10">
        <f>SUM(I38:I46)</f>
        <v>6497450.4499999993</v>
      </c>
    </row>
    <row r="38" spans="2:9" x14ac:dyDescent="0.2">
      <c r="B38" s="3"/>
      <c r="C38" s="4" t="s">
        <v>37</v>
      </c>
      <c r="D38" s="9">
        <v>0</v>
      </c>
      <c r="E38" s="9">
        <v>0</v>
      </c>
      <c r="F38" s="7">
        <f t="shared" si="1"/>
        <v>0</v>
      </c>
      <c r="G38" s="9">
        <v>0</v>
      </c>
      <c r="H38" s="9">
        <v>0</v>
      </c>
      <c r="I38" s="7">
        <f t="shared" si="2"/>
        <v>0</v>
      </c>
    </row>
    <row r="39" spans="2:9" x14ac:dyDescent="0.2">
      <c r="B39" s="3"/>
      <c r="C39" s="4" t="s">
        <v>38</v>
      </c>
      <c r="D39" s="9">
        <v>0</v>
      </c>
      <c r="E39" s="9">
        <v>0</v>
      </c>
      <c r="F39" s="7">
        <f t="shared" si="1"/>
        <v>0</v>
      </c>
      <c r="G39" s="9">
        <v>0</v>
      </c>
      <c r="H39" s="9">
        <v>0</v>
      </c>
      <c r="I39" s="7">
        <f t="shared" si="2"/>
        <v>0</v>
      </c>
    </row>
    <row r="40" spans="2:9" x14ac:dyDescent="0.2">
      <c r="B40" s="3"/>
      <c r="C40" s="4" t="s">
        <v>39</v>
      </c>
      <c r="D40" s="7">
        <v>1844160.48</v>
      </c>
      <c r="E40" s="14">
        <v>200000</v>
      </c>
      <c r="F40" s="7">
        <f t="shared" si="1"/>
        <v>2044160.48</v>
      </c>
      <c r="G40" s="8">
        <v>1330591.1200000001</v>
      </c>
      <c r="H40" s="8">
        <v>1330591.1200000001</v>
      </c>
      <c r="I40" s="7">
        <f t="shared" si="2"/>
        <v>713569.35999999987</v>
      </c>
    </row>
    <row r="41" spans="2:9" x14ac:dyDescent="0.2">
      <c r="B41" s="3"/>
      <c r="C41" s="4" t="s">
        <v>40</v>
      </c>
      <c r="D41" s="7">
        <v>2907464.86</v>
      </c>
      <c r="E41" s="8">
        <v>560227.32999999996</v>
      </c>
      <c r="F41" s="7">
        <f t="shared" si="1"/>
        <v>3467692.19</v>
      </c>
      <c r="G41" s="8">
        <v>936861.35</v>
      </c>
      <c r="H41" s="8">
        <v>915430.26</v>
      </c>
      <c r="I41" s="7">
        <f t="shared" si="2"/>
        <v>2530830.84</v>
      </c>
    </row>
    <row r="42" spans="2:9" x14ac:dyDescent="0.2">
      <c r="B42" s="3"/>
      <c r="C42" s="4" t="s">
        <v>41</v>
      </c>
      <c r="D42" s="7">
        <v>4241678.88</v>
      </c>
      <c r="E42" s="8">
        <v>-36942.629999999997</v>
      </c>
      <c r="F42" s="7">
        <f t="shared" si="1"/>
        <v>4204736.25</v>
      </c>
      <c r="G42" s="8">
        <v>951686</v>
      </c>
      <c r="H42" s="8">
        <v>951686</v>
      </c>
      <c r="I42" s="7">
        <f t="shared" si="2"/>
        <v>3253050.25</v>
      </c>
    </row>
    <row r="43" spans="2:9" x14ac:dyDescent="0.2">
      <c r="B43" s="3"/>
      <c r="C43" s="4" t="s">
        <v>42</v>
      </c>
      <c r="D43" s="9">
        <v>0</v>
      </c>
      <c r="E43" s="9">
        <v>0</v>
      </c>
      <c r="F43" s="7">
        <f t="shared" si="1"/>
        <v>0</v>
      </c>
      <c r="G43" s="9">
        <v>0</v>
      </c>
      <c r="H43" s="9">
        <v>0</v>
      </c>
      <c r="I43" s="7">
        <f t="shared" si="2"/>
        <v>0</v>
      </c>
    </row>
    <row r="44" spans="2:9" x14ac:dyDescent="0.2">
      <c r="B44" s="3"/>
      <c r="C44" s="4" t="s">
        <v>43</v>
      </c>
      <c r="D44" s="9">
        <v>0</v>
      </c>
      <c r="E44" s="9">
        <v>0</v>
      </c>
      <c r="F44" s="7">
        <f t="shared" si="1"/>
        <v>0</v>
      </c>
      <c r="G44" s="9">
        <v>0</v>
      </c>
      <c r="H44" s="9">
        <v>0</v>
      </c>
      <c r="I44" s="7">
        <f t="shared" si="2"/>
        <v>0</v>
      </c>
    </row>
    <row r="45" spans="2:9" x14ac:dyDescent="0.2">
      <c r="B45" s="3"/>
      <c r="C45" s="4" t="s">
        <v>44</v>
      </c>
      <c r="D45" s="9">
        <v>0</v>
      </c>
      <c r="E45" s="9">
        <v>0</v>
      </c>
      <c r="F45" s="7">
        <f t="shared" si="1"/>
        <v>0</v>
      </c>
      <c r="G45" s="9">
        <v>0</v>
      </c>
      <c r="H45" s="9">
        <v>0</v>
      </c>
      <c r="I45" s="7">
        <f t="shared" si="2"/>
        <v>0</v>
      </c>
    </row>
    <row r="46" spans="2:9" x14ac:dyDescent="0.2">
      <c r="B46" s="3"/>
      <c r="C46" s="4" t="s">
        <v>45</v>
      </c>
      <c r="D46" s="9">
        <v>0</v>
      </c>
      <c r="E46" s="9">
        <v>0</v>
      </c>
      <c r="F46" s="7">
        <f t="shared" si="1"/>
        <v>0</v>
      </c>
      <c r="G46" s="9">
        <v>0</v>
      </c>
      <c r="H46" s="9">
        <v>0</v>
      </c>
      <c r="I46" s="7">
        <f t="shared" si="2"/>
        <v>0</v>
      </c>
    </row>
    <row r="47" spans="2:9" x14ac:dyDescent="0.2">
      <c r="B47" s="47" t="s">
        <v>46</v>
      </c>
      <c r="C47" s="48"/>
      <c r="D47" s="10">
        <f>SUM(D48:D56)</f>
        <v>478564.43</v>
      </c>
      <c r="E47" s="10">
        <f>SUM(E48:E56)</f>
        <v>50649.67</v>
      </c>
      <c r="F47" s="10">
        <f t="shared" ref="F47:I47" si="6">SUM(F48:F56)</f>
        <v>529214.1</v>
      </c>
      <c r="G47" s="10">
        <f t="shared" si="6"/>
        <v>149271.28</v>
      </c>
      <c r="H47" s="10">
        <f t="shared" si="6"/>
        <v>146342.28</v>
      </c>
      <c r="I47" s="10">
        <f t="shared" si="6"/>
        <v>379942.82</v>
      </c>
    </row>
    <row r="48" spans="2:9" x14ac:dyDescent="0.2">
      <c r="B48" s="3"/>
      <c r="C48" s="4" t="s">
        <v>47</v>
      </c>
      <c r="D48" s="7">
        <v>45431.75</v>
      </c>
      <c r="E48" s="8">
        <v>149483</v>
      </c>
      <c r="F48" s="7">
        <f t="shared" si="1"/>
        <v>194914.75</v>
      </c>
      <c r="G48" s="8">
        <v>149271.28</v>
      </c>
      <c r="H48" s="8">
        <v>146342.28</v>
      </c>
      <c r="I48" s="7">
        <f t="shared" si="2"/>
        <v>45643.47</v>
      </c>
    </row>
    <row r="49" spans="2:9" x14ac:dyDescent="0.2">
      <c r="B49" s="3"/>
      <c r="C49" s="4" t="s">
        <v>48</v>
      </c>
      <c r="D49" s="9">
        <v>0</v>
      </c>
      <c r="E49" s="8">
        <v>0</v>
      </c>
      <c r="F49" s="7">
        <f t="shared" si="1"/>
        <v>0</v>
      </c>
      <c r="G49" s="8">
        <v>0</v>
      </c>
      <c r="H49" s="8">
        <v>0</v>
      </c>
      <c r="I49" s="7">
        <f t="shared" si="2"/>
        <v>0</v>
      </c>
    </row>
    <row r="50" spans="2:9" x14ac:dyDescent="0.2">
      <c r="B50" s="3"/>
      <c r="C50" s="4" t="s">
        <v>49</v>
      </c>
      <c r="D50" s="9">
        <v>0</v>
      </c>
      <c r="E50" s="8">
        <v>0</v>
      </c>
      <c r="F50" s="7">
        <f t="shared" si="1"/>
        <v>0</v>
      </c>
      <c r="G50" s="9">
        <v>0</v>
      </c>
      <c r="H50" s="9">
        <v>0</v>
      </c>
      <c r="I50" s="7">
        <f t="shared" si="2"/>
        <v>0</v>
      </c>
    </row>
    <row r="51" spans="2:9" x14ac:dyDescent="0.2">
      <c r="B51" s="3"/>
      <c r="C51" s="4" t="s">
        <v>50</v>
      </c>
      <c r="D51" s="7">
        <v>410267.6</v>
      </c>
      <c r="E51" s="8">
        <v>-83333.33</v>
      </c>
      <c r="F51" s="7">
        <f t="shared" si="1"/>
        <v>326934.26999999996</v>
      </c>
      <c r="G51" s="8">
        <v>0</v>
      </c>
      <c r="H51" s="8">
        <v>0</v>
      </c>
      <c r="I51" s="7">
        <f t="shared" si="2"/>
        <v>326934.26999999996</v>
      </c>
    </row>
    <row r="52" spans="2:9" x14ac:dyDescent="0.2">
      <c r="B52" s="3"/>
      <c r="C52" s="4" t="s">
        <v>51</v>
      </c>
      <c r="D52" s="9">
        <v>0</v>
      </c>
      <c r="E52" s="9">
        <v>0</v>
      </c>
      <c r="F52" s="7">
        <f t="shared" si="1"/>
        <v>0</v>
      </c>
      <c r="G52" s="9">
        <v>0</v>
      </c>
      <c r="H52" s="9">
        <v>0</v>
      </c>
      <c r="I52" s="7">
        <f t="shared" si="2"/>
        <v>0</v>
      </c>
    </row>
    <row r="53" spans="2:9" x14ac:dyDescent="0.2">
      <c r="B53" s="3"/>
      <c r="C53" s="4" t="s">
        <v>52</v>
      </c>
      <c r="D53" s="9">
        <v>0</v>
      </c>
      <c r="E53" s="8">
        <v>0</v>
      </c>
      <c r="F53" s="7">
        <f t="shared" si="1"/>
        <v>0</v>
      </c>
      <c r="G53" s="8">
        <v>0</v>
      </c>
      <c r="H53" s="8">
        <v>0</v>
      </c>
      <c r="I53" s="7">
        <f t="shared" si="2"/>
        <v>0</v>
      </c>
    </row>
    <row r="54" spans="2:9" x14ac:dyDescent="0.2">
      <c r="B54" s="3"/>
      <c r="C54" s="4" t="s">
        <v>53</v>
      </c>
      <c r="D54" s="9">
        <v>0</v>
      </c>
      <c r="E54" s="9">
        <v>0</v>
      </c>
      <c r="F54" s="7">
        <f t="shared" si="1"/>
        <v>0</v>
      </c>
      <c r="G54" s="9">
        <v>0</v>
      </c>
      <c r="H54" s="9">
        <v>0</v>
      </c>
      <c r="I54" s="7">
        <f t="shared" si="2"/>
        <v>0</v>
      </c>
    </row>
    <row r="55" spans="2:9" x14ac:dyDescent="0.2">
      <c r="B55" s="3"/>
      <c r="C55" s="4" t="s">
        <v>54</v>
      </c>
      <c r="D55" s="9">
        <v>0</v>
      </c>
      <c r="E55" s="9">
        <v>0</v>
      </c>
      <c r="F55" s="7">
        <f t="shared" si="1"/>
        <v>0</v>
      </c>
      <c r="G55" s="9">
        <v>0</v>
      </c>
      <c r="H55" s="9">
        <v>0</v>
      </c>
      <c r="I55" s="7">
        <f t="shared" si="2"/>
        <v>0</v>
      </c>
    </row>
    <row r="56" spans="2:9" x14ac:dyDescent="0.2">
      <c r="B56" s="3"/>
      <c r="C56" s="4" t="s">
        <v>55</v>
      </c>
      <c r="D56" s="7">
        <v>22865.08</v>
      </c>
      <c r="E56" s="8">
        <v>-15500</v>
      </c>
      <c r="F56" s="7">
        <f t="shared" si="1"/>
        <v>7365.0800000000017</v>
      </c>
      <c r="G56" s="9">
        <v>0</v>
      </c>
      <c r="H56" s="9">
        <v>0</v>
      </c>
      <c r="I56" s="7">
        <f t="shared" si="2"/>
        <v>7365.0800000000017</v>
      </c>
    </row>
    <row r="57" spans="2:9" x14ac:dyDescent="0.2">
      <c r="B57" s="47" t="s">
        <v>56</v>
      </c>
      <c r="C57" s="48"/>
      <c r="D57" s="13">
        <f>SUM(D58:D72)</f>
        <v>4938043.71</v>
      </c>
      <c r="E57" s="13">
        <f>SUM(E58:E72)</f>
        <v>4263824.92</v>
      </c>
      <c r="F57" s="13">
        <f t="shared" ref="F57:I57" si="7">SUM(F58:F72)</f>
        <v>9201868.629999999</v>
      </c>
      <c r="G57" s="13">
        <f>SUM(G58:G68)</f>
        <v>1105339.6300000001</v>
      </c>
      <c r="H57" s="13">
        <f t="shared" si="7"/>
        <v>1105339.6300000001</v>
      </c>
      <c r="I57" s="13">
        <f t="shared" si="7"/>
        <v>8096529</v>
      </c>
    </row>
    <row r="58" spans="2:9" x14ac:dyDescent="0.2">
      <c r="B58" s="3"/>
      <c r="C58" s="4" t="s">
        <v>57</v>
      </c>
      <c r="D58" s="7">
        <v>3931377.04</v>
      </c>
      <c r="E58" s="8">
        <v>629066.93000000005</v>
      </c>
      <c r="F58" s="7">
        <f t="shared" si="1"/>
        <v>4560443.97</v>
      </c>
      <c r="G58" s="8">
        <v>700266.93</v>
      </c>
      <c r="H58" s="8">
        <v>700266.93</v>
      </c>
      <c r="I58" s="7">
        <f t="shared" si="2"/>
        <v>3860177.0399999996</v>
      </c>
    </row>
    <row r="59" spans="2:9" x14ac:dyDescent="0.2">
      <c r="B59" s="3"/>
      <c r="C59" s="4" t="s">
        <v>58</v>
      </c>
      <c r="D59" s="7">
        <v>1006666.67</v>
      </c>
      <c r="E59" s="8">
        <v>3634757.99</v>
      </c>
      <c r="F59" s="7">
        <f t="shared" si="1"/>
        <v>4641424.66</v>
      </c>
      <c r="G59" s="8">
        <v>405072.7</v>
      </c>
      <c r="H59" s="8">
        <v>405072.7</v>
      </c>
      <c r="I59" s="7">
        <f t="shared" si="2"/>
        <v>4236351.96</v>
      </c>
    </row>
    <row r="60" spans="2:9" x14ac:dyDescent="0.2">
      <c r="B60" s="3"/>
      <c r="C60" s="4" t="s">
        <v>59</v>
      </c>
      <c r="D60" s="9">
        <v>0</v>
      </c>
      <c r="E60" s="9">
        <v>0</v>
      </c>
      <c r="F60" s="7">
        <f t="shared" si="1"/>
        <v>0</v>
      </c>
      <c r="G60" s="9">
        <v>0</v>
      </c>
      <c r="H60" s="9">
        <v>0</v>
      </c>
      <c r="I60" s="7">
        <f t="shared" si="2"/>
        <v>0</v>
      </c>
    </row>
    <row r="61" spans="2:9" x14ac:dyDescent="0.2">
      <c r="B61" s="47" t="s">
        <v>60</v>
      </c>
      <c r="C61" s="48"/>
      <c r="D61" s="11">
        <v>0</v>
      </c>
      <c r="E61" s="11">
        <v>0</v>
      </c>
      <c r="F61" s="10">
        <f t="shared" si="1"/>
        <v>0</v>
      </c>
      <c r="G61" s="11">
        <v>0</v>
      </c>
      <c r="H61" s="11">
        <v>0</v>
      </c>
      <c r="I61" s="10">
        <f t="shared" si="2"/>
        <v>0</v>
      </c>
    </row>
    <row r="62" spans="2:9" x14ac:dyDescent="0.2">
      <c r="B62" s="3"/>
      <c r="C62" s="4" t="s">
        <v>61</v>
      </c>
      <c r="D62" s="9">
        <v>0</v>
      </c>
      <c r="E62" s="9">
        <v>0</v>
      </c>
      <c r="F62" s="7">
        <f t="shared" si="1"/>
        <v>0</v>
      </c>
      <c r="G62" s="9">
        <v>0</v>
      </c>
      <c r="H62" s="9">
        <v>0</v>
      </c>
      <c r="I62" s="7">
        <f t="shared" si="2"/>
        <v>0</v>
      </c>
    </row>
    <row r="63" spans="2:9" x14ac:dyDescent="0.2">
      <c r="B63" s="3"/>
      <c r="C63" s="4" t="s">
        <v>62</v>
      </c>
      <c r="D63" s="9">
        <v>0</v>
      </c>
      <c r="E63" s="9">
        <v>0</v>
      </c>
      <c r="F63" s="7">
        <f t="shared" si="1"/>
        <v>0</v>
      </c>
      <c r="G63" s="9">
        <v>0</v>
      </c>
      <c r="H63" s="9">
        <v>0</v>
      </c>
      <c r="I63" s="7">
        <f t="shared" si="2"/>
        <v>0</v>
      </c>
    </row>
    <row r="64" spans="2:9" x14ac:dyDescent="0.2">
      <c r="B64" s="3"/>
      <c r="C64" s="4" t="s">
        <v>63</v>
      </c>
      <c r="D64" s="9">
        <v>0</v>
      </c>
      <c r="E64" s="9">
        <v>0</v>
      </c>
      <c r="F64" s="7">
        <f t="shared" si="1"/>
        <v>0</v>
      </c>
      <c r="G64" s="9">
        <v>0</v>
      </c>
      <c r="H64" s="9">
        <v>0</v>
      </c>
      <c r="I64" s="7">
        <f t="shared" si="2"/>
        <v>0</v>
      </c>
    </row>
    <row r="65" spans="2:9" x14ac:dyDescent="0.2">
      <c r="B65" s="3"/>
      <c r="C65" s="4" t="s">
        <v>64</v>
      </c>
      <c r="D65" s="9">
        <v>0</v>
      </c>
      <c r="E65" s="9">
        <v>0</v>
      </c>
      <c r="F65" s="7">
        <f t="shared" si="1"/>
        <v>0</v>
      </c>
      <c r="G65" s="9">
        <v>0</v>
      </c>
      <c r="H65" s="9">
        <v>0</v>
      </c>
      <c r="I65" s="7">
        <f t="shared" si="2"/>
        <v>0</v>
      </c>
    </row>
    <row r="66" spans="2:9" x14ac:dyDescent="0.2">
      <c r="B66" s="3"/>
      <c r="C66" s="4" t="s">
        <v>65</v>
      </c>
      <c r="D66" s="9">
        <v>0</v>
      </c>
      <c r="E66" s="9">
        <v>0</v>
      </c>
      <c r="F66" s="7">
        <f t="shared" si="1"/>
        <v>0</v>
      </c>
      <c r="G66" s="9">
        <v>0</v>
      </c>
      <c r="H66" s="9">
        <v>0</v>
      </c>
      <c r="I66" s="7">
        <f t="shared" si="2"/>
        <v>0</v>
      </c>
    </row>
    <row r="67" spans="2:9" x14ac:dyDescent="0.2">
      <c r="B67" s="3"/>
      <c r="C67" s="4" t="s">
        <v>66</v>
      </c>
      <c r="D67" s="9">
        <v>0</v>
      </c>
      <c r="E67" s="9">
        <v>0</v>
      </c>
      <c r="F67" s="7">
        <f t="shared" si="1"/>
        <v>0</v>
      </c>
      <c r="G67" s="9">
        <v>0</v>
      </c>
      <c r="H67" s="9">
        <v>0</v>
      </c>
      <c r="I67" s="7">
        <f t="shared" si="2"/>
        <v>0</v>
      </c>
    </row>
    <row r="68" spans="2:9" x14ac:dyDescent="0.2">
      <c r="B68" s="3"/>
      <c r="C68" s="4" t="s">
        <v>67</v>
      </c>
      <c r="D68" s="9">
        <v>0</v>
      </c>
      <c r="E68" s="9">
        <v>0</v>
      </c>
      <c r="F68" s="7">
        <f t="shared" si="1"/>
        <v>0</v>
      </c>
      <c r="G68" s="9">
        <v>0</v>
      </c>
      <c r="H68" s="9">
        <v>0</v>
      </c>
      <c r="I68" s="7">
        <f t="shared" si="2"/>
        <v>0</v>
      </c>
    </row>
    <row r="69" spans="2:9" x14ac:dyDescent="0.2">
      <c r="B69" s="47" t="s">
        <v>68</v>
      </c>
      <c r="C69" s="48"/>
      <c r="D69" s="11">
        <v>0</v>
      </c>
      <c r="E69" s="11">
        <v>0</v>
      </c>
      <c r="F69" s="10">
        <f t="shared" si="1"/>
        <v>0</v>
      </c>
      <c r="G69" s="11">
        <v>0</v>
      </c>
      <c r="H69" s="11">
        <v>0</v>
      </c>
      <c r="I69" s="10">
        <f t="shared" si="2"/>
        <v>0</v>
      </c>
    </row>
    <row r="70" spans="2:9" x14ac:dyDescent="0.2">
      <c r="B70" s="3"/>
      <c r="C70" s="4" t="s">
        <v>69</v>
      </c>
      <c r="D70" s="9">
        <v>0</v>
      </c>
      <c r="E70" s="9">
        <v>0</v>
      </c>
      <c r="F70" s="7">
        <f t="shared" si="1"/>
        <v>0</v>
      </c>
      <c r="G70" s="9">
        <v>0</v>
      </c>
      <c r="H70" s="9">
        <v>0</v>
      </c>
      <c r="I70" s="7">
        <f t="shared" si="2"/>
        <v>0</v>
      </c>
    </row>
    <row r="71" spans="2:9" x14ac:dyDescent="0.2">
      <c r="B71" s="3"/>
      <c r="C71" s="4" t="s">
        <v>70</v>
      </c>
      <c r="D71" s="9">
        <v>0</v>
      </c>
      <c r="E71" s="9">
        <v>0</v>
      </c>
      <c r="F71" s="7">
        <f t="shared" si="1"/>
        <v>0</v>
      </c>
      <c r="G71" s="9">
        <v>0</v>
      </c>
      <c r="H71" s="9">
        <v>0</v>
      </c>
      <c r="I71" s="7">
        <f t="shared" si="2"/>
        <v>0</v>
      </c>
    </row>
    <row r="72" spans="2:9" x14ac:dyDescent="0.2">
      <c r="B72" s="3"/>
      <c r="C72" s="4" t="s">
        <v>71</v>
      </c>
      <c r="D72" s="9">
        <v>0</v>
      </c>
      <c r="E72" s="9">
        <v>0</v>
      </c>
      <c r="F72" s="7">
        <f t="shared" si="1"/>
        <v>0</v>
      </c>
      <c r="G72" s="9">
        <v>0</v>
      </c>
      <c r="H72" s="9">
        <v>0</v>
      </c>
      <c r="I72" s="7">
        <f t="shared" si="2"/>
        <v>0</v>
      </c>
    </row>
    <row r="73" spans="2:9" x14ac:dyDescent="0.2">
      <c r="B73" s="47" t="s">
        <v>72</v>
      </c>
      <c r="C73" s="48"/>
      <c r="D73" s="13">
        <f>SUM(D74:D80)</f>
        <v>2950603.67</v>
      </c>
      <c r="E73" s="13">
        <f>SUM(E74:E80)</f>
        <v>-72921.37</v>
      </c>
      <c r="F73" s="13">
        <f t="shared" ref="F73:I73" si="8">SUM(F74:F80)</f>
        <v>2877682.3</v>
      </c>
      <c r="G73" s="13">
        <f t="shared" si="8"/>
        <v>675929.47</v>
      </c>
      <c r="H73" s="13">
        <f t="shared" si="8"/>
        <v>675929.47</v>
      </c>
      <c r="I73" s="13">
        <f t="shared" si="8"/>
        <v>2201752.83</v>
      </c>
    </row>
    <row r="74" spans="2:9" x14ac:dyDescent="0.2">
      <c r="B74" s="3"/>
      <c r="C74" s="4" t="s">
        <v>73</v>
      </c>
      <c r="D74" s="7">
        <v>1758214.56</v>
      </c>
      <c r="E74" s="9">
        <v>0</v>
      </c>
      <c r="F74" s="7">
        <f t="shared" ref="D74:F81" si="9">D74+E74</f>
        <v>1758214.56</v>
      </c>
      <c r="G74" s="8">
        <v>439553.64</v>
      </c>
      <c r="H74" s="8">
        <v>439553.64</v>
      </c>
      <c r="I74" s="7">
        <f t="shared" ref="I74:I81" si="10">F74-G74</f>
        <v>1318660.92</v>
      </c>
    </row>
    <row r="75" spans="2:9" x14ac:dyDescent="0.2">
      <c r="B75" s="3"/>
      <c r="C75" s="4" t="s">
        <v>74</v>
      </c>
      <c r="D75" s="7">
        <v>1020000</v>
      </c>
      <c r="E75" s="9">
        <v>0</v>
      </c>
      <c r="F75" s="7">
        <f t="shared" si="9"/>
        <v>1020000</v>
      </c>
      <c r="G75" s="8">
        <v>236375.83</v>
      </c>
      <c r="H75" s="8">
        <v>236375.83</v>
      </c>
      <c r="I75" s="7">
        <f t="shared" si="10"/>
        <v>783624.17</v>
      </c>
    </row>
    <row r="76" spans="2:9" x14ac:dyDescent="0.2">
      <c r="B76" s="3"/>
      <c r="C76" s="4" t="s">
        <v>75</v>
      </c>
      <c r="D76" s="9">
        <v>0</v>
      </c>
      <c r="E76" s="9">
        <v>0</v>
      </c>
      <c r="F76" s="7">
        <f t="shared" si="9"/>
        <v>0</v>
      </c>
      <c r="G76" s="9">
        <v>0</v>
      </c>
      <c r="H76" s="9">
        <v>0</v>
      </c>
      <c r="I76" s="7">
        <f t="shared" si="10"/>
        <v>0</v>
      </c>
    </row>
    <row r="77" spans="2:9" x14ac:dyDescent="0.2">
      <c r="B77" s="3"/>
      <c r="C77" s="4" t="s">
        <v>76</v>
      </c>
      <c r="D77" s="9">
        <v>0</v>
      </c>
      <c r="E77" s="9">
        <v>0</v>
      </c>
      <c r="F77" s="7">
        <f t="shared" si="9"/>
        <v>0</v>
      </c>
      <c r="G77" s="9">
        <v>0</v>
      </c>
      <c r="H77" s="9">
        <v>0</v>
      </c>
      <c r="I77" s="7">
        <f t="shared" si="10"/>
        <v>0</v>
      </c>
    </row>
    <row r="78" spans="2:9" x14ac:dyDescent="0.2">
      <c r="B78" s="3"/>
      <c r="C78" s="4" t="s">
        <v>77</v>
      </c>
      <c r="D78" s="9">
        <v>0</v>
      </c>
      <c r="E78" s="9">
        <v>0</v>
      </c>
      <c r="F78" s="7">
        <f t="shared" si="9"/>
        <v>0</v>
      </c>
      <c r="G78" s="9">
        <v>0</v>
      </c>
      <c r="H78" s="9">
        <v>0</v>
      </c>
      <c r="I78" s="7">
        <f t="shared" si="10"/>
        <v>0</v>
      </c>
    </row>
    <row r="79" spans="2:9" x14ac:dyDescent="0.2">
      <c r="B79" s="3"/>
      <c r="C79" s="4" t="s">
        <v>78</v>
      </c>
      <c r="D79" s="9">
        <v>0</v>
      </c>
      <c r="E79" s="9">
        <v>0</v>
      </c>
      <c r="F79" s="7">
        <f t="shared" si="9"/>
        <v>0</v>
      </c>
      <c r="G79" s="9">
        <v>0</v>
      </c>
      <c r="H79" s="9">
        <v>0</v>
      </c>
      <c r="I79" s="7">
        <f t="shared" si="10"/>
        <v>0</v>
      </c>
    </row>
    <row r="80" spans="2:9" ht="12.75" thickBot="1" x14ac:dyDescent="0.25">
      <c r="B80" s="5"/>
      <c r="C80" s="6" t="s">
        <v>79</v>
      </c>
      <c r="D80" s="7">
        <v>172389.11</v>
      </c>
      <c r="E80" s="8">
        <v>-72921.37</v>
      </c>
      <c r="F80" s="7">
        <f t="shared" si="9"/>
        <v>99467.739999999991</v>
      </c>
      <c r="G80" s="9">
        <v>0</v>
      </c>
      <c r="H80" s="9">
        <v>0</v>
      </c>
      <c r="I80" s="7">
        <f t="shared" si="10"/>
        <v>99467.739999999991</v>
      </c>
    </row>
    <row r="81" spans="2:18" ht="12.75" thickBot="1" x14ac:dyDescent="0.25">
      <c r="B81" s="49" t="s">
        <v>80</v>
      </c>
      <c r="C81" s="50"/>
      <c r="D81" s="15">
        <f>D73+D57+D47+D37+D27+D17+D9</f>
        <v>104676310.90000001</v>
      </c>
      <c r="E81" s="15">
        <f>E73+E57+E47+E37+E27+E17+E9</f>
        <v>5659975.3700000001</v>
      </c>
      <c r="F81" s="16">
        <f t="shared" si="9"/>
        <v>110336286.27000001</v>
      </c>
      <c r="G81" s="15">
        <f t="shared" ref="G81:I81" si="11">G73+G57+G47+G37+G27+G17+G9</f>
        <v>25559877.450000003</v>
      </c>
      <c r="H81" s="15">
        <f t="shared" si="11"/>
        <v>23663239.790000003</v>
      </c>
      <c r="I81" s="15">
        <f t="shared" si="11"/>
        <v>84776408.820000008</v>
      </c>
    </row>
    <row r="83" spans="2:18" x14ac:dyDescent="0.2">
      <c r="I83" s="54"/>
    </row>
    <row r="84" spans="2:18" x14ac:dyDescent="0.2">
      <c r="I84" s="54"/>
    </row>
    <row r="85" spans="2:18" ht="15" customHeight="1" x14ac:dyDescent="0.2">
      <c r="B85" s="17"/>
      <c r="C85" s="21" t="s">
        <v>83</v>
      </c>
      <c r="D85" s="22"/>
      <c r="E85" s="22"/>
      <c r="F85" s="22"/>
      <c r="G85" s="22"/>
      <c r="H85" s="22"/>
      <c r="I85" s="22"/>
      <c r="J85" s="18"/>
      <c r="K85" s="18"/>
      <c r="L85" s="18"/>
      <c r="M85" s="18"/>
      <c r="N85" s="18"/>
      <c r="O85" s="18"/>
      <c r="P85" s="18"/>
      <c r="Q85" s="18"/>
      <c r="R85" s="18"/>
    </row>
    <row r="86" spans="2:18" ht="15" customHeight="1" x14ac:dyDescent="0.2">
      <c r="B86" s="17"/>
      <c r="C86" s="21"/>
      <c r="D86" s="22"/>
      <c r="E86" s="22"/>
      <c r="F86" s="22"/>
      <c r="G86" s="22"/>
      <c r="H86" s="22"/>
      <c r="I86" s="22"/>
      <c r="J86" s="18"/>
      <c r="K86" s="18"/>
      <c r="L86" s="18"/>
      <c r="M86" s="18"/>
      <c r="N86" s="18"/>
      <c r="O86" s="18"/>
      <c r="P86" s="18"/>
      <c r="Q86" s="18"/>
      <c r="R86" s="18"/>
    </row>
    <row r="87" spans="2:18" ht="15" customHeight="1" x14ac:dyDescent="0.2">
      <c r="B87" s="17"/>
      <c r="C87" s="21"/>
      <c r="D87" s="22"/>
      <c r="E87" s="22"/>
      <c r="F87" s="22"/>
      <c r="G87" s="22"/>
      <c r="H87" s="22"/>
      <c r="I87" s="22"/>
      <c r="J87" s="18"/>
      <c r="K87" s="18"/>
      <c r="L87" s="18"/>
      <c r="M87" s="18"/>
      <c r="N87" s="18"/>
      <c r="O87" s="18"/>
      <c r="P87" s="18"/>
      <c r="Q87" s="18"/>
      <c r="R87" s="18"/>
    </row>
    <row r="88" spans="2:18" ht="15" x14ac:dyDescent="0.2">
      <c r="B88" s="17"/>
      <c r="C88" s="22"/>
      <c r="D88" s="22"/>
      <c r="E88" s="22"/>
      <c r="F88" s="22"/>
      <c r="G88" s="22"/>
      <c r="H88" s="22"/>
      <c r="I88" s="22"/>
      <c r="J88" s="18"/>
      <c r="K88" s="18"/>
      <c r="L88" s="18"/>
      <c r="M88" s="18"/>
      <c r="N88" s="18"/>
      <c r="O88" s="18"/>
      <c r="P88" s="18"/>
      <c r="Q88" s="18"/>
      <c r="R88" s="18"/>
    </row>
    <row r="89" spans="2:18" ht="15" x14ac:dyDescent="0.2">
      <c r="B89" s="17"/>
      <c r="C89" s="23"/>
      <c r="D89" s="23"/>
      <c r="E89" s="23"/>
      <c r="F89" s="23"/>
      <c r="G89" s="23"/>
      <c r="H89" s="23"/>
      <c r="I89" s="23"/>
      <c r="J89" s="19"/>
      <c r="K89" s="19"/>
      <c r="L89" s="19"/>
      <c r="M89" s="19"/>
      <c r="N89" s="19"/>
      <c r="O89" s="19"/>
      <c r="P89" s="19"/>
      <c r="Q89" s="19"/>
      <c r="R89" s="19"/>
    </row>
    <row r="90" spans="2:18" ht="15" customHeight="1" x14ac:dyDescent="0.2">
      <c r="B90" s="17"/>
      <c r="C90" s="24" t="s">
        <v>84</v>
      </c>
      <c r="D90" s="24"/>
      <c r="E90" s="24"/>
      <c r="F90" s="24"/>
      <c r="G90" s="24"/>
      <c r="H90" s="25" t="s">
        <v>85</v>
      </c>
      <c r="I90" s="24"/>
      <c r="J90" s="20"/>
      <c r="K90" s="20"/>
      <c r="L90" s="20"/>
      <c r="M90" s="20"/>
      <c r="N90" s="20"/>
      <c r="O90" s="20"/>
      <c r="P90" s="20"/>
      <c r="Q90" s="20"/>
      <c r="R90" s="20"/>
    </row>
    <row r="91" spans="2:18" ht="15" customHeight="1" x14ac:dyDescent="0.2">
      <c r="B91" s="17"/>
      <c r="C91" s="24"/>
      <c r="D91" s="24"/>
      <c r="E91" s="24"/>
      <c r="F91" s="24"/>
      <c r="G91" s="24"/>
      <c r="H91" s="25"/>
      <c r="I91" s="24"/>
      <c r="J91" s="20"/>
      <c r="K91" s="20"/>
      <c r="L91" s="20"/>
      <c r="M91" s="20"/>
      <c r="N91" s="20"/>
      <c r="O91" s="20"/>
      <c r="P91" s="20"/>
      <c r="Q91" s="20"/>
      <c r="R91" s="20"/>
    </row>
    <row r="92" spans="2:18" ht="15" customHeight="1" x14ac:dyDescent="0.2">
      <c r="B92" s="17"/>
      <c r="C92" s="24"/>
      <c r="D92" s="24"/>
      <c r="E92" s="24"/>
      <c r="F92" s="24"/>
      <c r="G92" s="24"/>
      <c r="H92" s="25"/>
      <c r="I92" s="24"/>
      <c r="J92" s="20"/>
      <c r="K92" s="20"/>
      <c r="L92" s="20"/>
      <c r="M92" s="20"/>
      <c r="N92" s="20"/>
      <c r="O92" s="20"/>
      <c r="P92" s="20"/>
      <c r="Q92" s="20"/>
      <c r="R92" s="20"/>
    </row>
    <row r="93" spans="2:18" ht="15" x14ac:dyDescent="0.2">
      <c r="B93" s="17"/>
      <c r="C93" s="23"/>
      <c r="D93" s="23"/>
      <c r="E93" s="23"/>
      <c r="F93" s="23"/>
      <c r="G93" s="23"/>
      <c r="H93" s="23"/>
      <c r="I93" s="23"/>
      <c r="J93" s="19"/>
      <c r="K93" s="19"/>
      <c r="L93" s="19"/>
      <c r="M93" s="19"/>
      <c r="N93" s="19"/>
      <c r="O93" s="19"/>
      <c r="P93" s="19"/>
      <c r="Q93" s="19"/>
      <c r="R93" s="19"/>
    </row>
    <row r="94" spans="2:18" ht="15" customHeight="1" x14ac:dyDescent="0.2">
      <c r="B94" s="17"/>
      <c r="C94" s="24" t="s">
        <v>86</v>
      </c>
      <c r="D94" s="24"/>
      <c r="E94" s="24"/>
      <c r="F94" s="24"/>
      <c r="G94" s="24"/>
      <c r="H94" s="25" t="s">
        <v>87</v>
      </c>
      <c r="I94" s="24"/>
      <c r="J94" s="20"/>
      <c r="K94" s="20"/>
      <c r="L94" s="20"/>
      <c r="M94" s="20"/>
      <c r="N94" s="20"/>
      <c r="O94" s="20"/>
      <c r="P94" s="20"/>
      <c r="Q94" s="20"/>
      <c r="R94" s="20"/>
    </row>
    <row r="95" spans="2:18" ht="15" customHeight="1" x14ac:dyDescent="0.2">
      <c r="B95" s="17"/>
      <c r="C95" s="24"/>
      <c r="D95" s="24"/>
      <c r="E95" s="24"/>
      <c r="F95" s="24"/>
      <c r="G95" s="24"/>
      <c r="H95" s="25"/>
      <c r="I95" s="24"/>
      <c r="J95" s="20"/>
      <c r="K95" s="20"/>
      <c r="L95" s="20"/>
      <c r="M95" s="20"/>
      <c r="N95" s="20"/>
      <c r="O95" s="20"/>
      <c r="P95" s="20"/>
      <c r="Q95" s="20"/>
      <c r="R95" s="20"/>
    </row>
    <row r="96" spans="2:18" ht="15" customHeight="1" x14ac:dyDescent="0.2">
      <c r="B96" s="17"/>
      <c r="C96" s="24"/>
      <c r="D96" s="24"/>
      <c r="E96" s="24"/>
      <c r="F96" s="24"/>
      <c r="G96" s="24"/>
      <c r="H96" s="25"/>
      <c r="I96" s="24"/>
      <c r="J96" s="20"/>
      <c r="K96" s="20"/>
      <c r="L96" s="20"/>
      <c r="M96" s="20"/>
      <c r="N96" s="20"/>
      <c r="O96" s="20"/>
      <c r="P96" s="20"/>
      <c r="Q96" s="20"/>
      <c r="R96" s="20"/>
    </row>
    <row r="97" spans="2:18" ht="15" x14ac:dyDescent="0.2">
      <c r="B97" s="19"/>
      <c r="C97" s="23"/>
      <c r="D97" s="23"/>
      <c r="E97" s="23"/>
      <c r="F97" s="23"/>
      <c r="G97" s="23"/>
      <c r="H97" s="26"/>
      <c r="I97" s="26"/>
      <c r="J97" s="17"/>
      <c r="K97" s="17"/>
      <c r="L97" s="17"/>
      <c r="M97" s="17"/>
      <c r="N97" s="17"/>
      <c r="O97" s="17"/>
      <c r="P97" s="17"/>
      <c r="Q97" s="17"/>
      <c r="R97" s="17"/>
    </row>
    <row r="98" spans="2:18" ht="15" x14ac:dyDescent="0.2">
      <c r="B98" s="17"/>
      <c r="C98" s="24" t="s">
        <v>88</v>
      </c>
      <c r="D98" s="24"/>
      <c r="E98" s="24"/>
      <c r="F98" s="24"/>
      <c r="G98" s="24"/>
      <c r="H98" s="26"/>
      <c r="I98" s="26"/>
      <c r="J98" s="17"/>
      <c r="K98" s="17"/>
      <c r="L98" s="17"/>
      <c r="M98" s="17"/>
      <c r="N98" s="17"/>
      <c r="O98" s="17"/>
      <c r="P98" s="17"/>
      <c r="Q98" s="17"/>
      <c r="R98" s="17"/>
    </row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ageMargins left="0.19685039370078741" right="0.19685039370078741" top="0.19685039370078741" bottom="0.19685039370078741" header="0.31496062992125984" footer="0.31496062992125984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COG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</cp:lastModifiedBy>
  <cp:lastPrinted>2016-10-21T14:52:02Z</cp:lastPrinted>
  <dcterms:created xsi:type="dcterms:W3CDTF">2015-10-07T18:40:37Z</dcterms:created>
  <dcterms:modified xsi:type="dcterms:W3CDTF">2017-06-20T19:52:36Z</dcterms:modified>
</cp:coreProperties>
</file>