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000" windowHeight="7740"/>
  </bookViews>
  <sheets>
    <sheet name="EAE COG" sheetId="1" r:id="rId1"/>
  </sheets>
  <calcPr calcId="145621"/>
</workbook>
</file>

<file path=xl/calcChain.xml><?xml version="1.0" encoding="utf-8"?>
<calcChain xmlns="http://schemas.openxmlformats.org/spreadsheetml/2006/main">
  <c r="D9" i="1" l="1"/>
  <c r="D17" i="1"/>
  <c r="D27" i="1"/>
  <c r="D37" i="1"/>
  <c r="D81" i="1" s="1"/>
  <c r="D47" i="1"/>
  <c r="D57" i="1"/>
  <c r="D73" i="1"/>
  <c r="F29" i="1" l="1"/>
  <c r="F30" i="1"/>
  <c r="F31" i="1"/>
  <c r="F32" i="1"/>
  <c r="F33" i="1"/>
  <c r="F34" i="1"/>
  <c r="F35" i="1"/>
  <c r="F36" i="1"/>
  <c r="E37" i="1"/>
  <c r="H73" i="1" l="1"/>
  <c r="G73" i="1"/>
  <c r="E73" i="1"/>
  <c r="H57" i="1"/>
  <c r="G57" i="1"/>
  <c r="E57" i="1"/>
  <c r="H47" i="1"/>
  <c r="G47" i="1"/>
  <c r="E47" i="1"/>
  <c r="H37" i="1"/>
  <c r="G37" i="1"/>
  <c r="G9" i="1"/>
  <c r="F11" i="1"/>
  <c r="E27" i="1"/>
  <c r="E17" i="1"/>
  <c r="E9" i="1"/>
  <c r="E81" i="1" l="1"/>
  <c r="G27" i="1"/>
  <c r="H27" i="1"/>
  <c r="G17" i="1"/>
  <c r="G81" i="1" s="1"/>
  <c r="H17" i="1"/>
  <c r="H81" i="1" s="1"/>
  <c r="H9" i="1"/>
  <c r="F81" i="1" l="1"/>
  <c r="I81" i="1" s="1"/>
  <c r="F10" i="1"/>
  <c r="I11" i="1"/>
  <c r="F12" i="1"/>
  <c r="I12" i="1" s="1"/>
  <c r="F13" i="1"/>
  <c r="I13" i="1" s="1"/>
  <c r="F14" i="1"/>
  <c r="I14" i="1" s="1"/>
  <c r="F15" i="1"/>
  <c r="I15" i="1" s="1"/>
  <c r="F16" i="1"/>
  <c r="I16" i="1" s="1"/>
  <c r="F18" i="1"/>
  <c r="I19" i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8" i="1"/>
  <c r="I30" i="1"/>
  <c r="I31" i="1"/>
  <c r="I32" i="1"/>
  <c r="I33" i="1"/>
  <c r="I34" i="1"/>
  <c r="I35" i="1"/>
  <c r="I36" i="1"/>
  <c r="F38" i="1"/>
  <c r="F39" i="1"/>
  <c r="I39" i="1" s="1"/>
  <c r="I40" i="1"/>
  <c r="I41" i="1"/>
  <c r="I42" i="1"/>
  <c r="F43" i="1"/>
  <c r="I43" i="1" s="1"/>
  <c r="F44" i="1"/>
  <c r="I44" i="1" s="1"/>
  <c r="F45" i="1"/>
  <c r="I45" i="1" s="1"/>
  <c r="F46" i="1"/>
  <c r="I46" i="1" s="1"/>
  <c r="I48" i="1"/>
  <c r="F49" i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I58" i="1"/>
  <c r="F59" i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I74" i="1"/>
  <c r="F75" i="1"/>
  <c r="F76" i="1"/>
  <c r="I76" i="1" s="1"/>
  <c r="F77" i="1"/>
  <c r="I77" i="1" s="1"/>
  <c r="F78" i="1"/>
  <c r="I78" i="1" s="1"/>
  <c r="F79" i="1"/>
  <c r="I79" i="1" s="1"/>
  <c r="F80" i="1"/>
  <c r="I80" i="1" s="1"/>
  <c r="I38" i="1" l="1"/>
  <c r="I37" i="1" s="1"/>
  <c r="F37" i="1"/>
  <c r="I59" i="1"/>
  <c r="I57" i="1" s="1"/>
  <c r="F57" i="1"/>
  <c r="I75" i="1"/>
  <c r="F73" i="1"/>
  <c r="I73" i="1" s="1"/>
  <c r="I49" i="1"/>
  <c r="I47" i="1" s="1"/>
  <c r="F47" i="1"/>
  <c r="I10" i="1"/>
  <c r="F9" i="1"/>
  <c r="I9" i="1" s="1"/>
  <c r="F27" i="1"/>
  <c r="I28" i="1"/>
  <c r="I18" i="1"/>
  <c r="F17" i="1"/>
  <c r="I17" i="1" s="1"/>
  <c r="I27" i="1" l="1"/>
</calcChain>
</file>

<file path=xl/sharedStrings.xml><?xml version="1.0" encoding="utf-8"?>
<sst xmlns="http://schemas.openxmlformats.org/spreadsheetml/2006/main" count="91" uniqueCount="91">
  <si>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</si>
  <si>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</si>
  <si>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</si>
  <si>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</si>
  <si>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</si>
  <si>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</si>
  <si>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</si>
  <si>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</si>
  <si>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</si>
  <si>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</si>
  <si>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</si>
  <si>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</si>
  <si>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</si>
  <si>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</si>
  <si>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</si>
  <si>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</si>
  <si>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</si>
  <si>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</si>
  <si>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</si>
  <si>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</si>
  <si>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</si>
  <si>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</si>
  <si>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</si>
  <si>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</si>
  <si>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</si>
  <si>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</si>
  <si>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</si>
  <si>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</si>
  <si>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</si>
  <si>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</si>
  <si>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</si>
  <si>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</si>
  <si>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</si>
  <si>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</si>
  <si>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</si>
  <si>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</si>
  <si>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</si>
  <si>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</si>
  <si>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</si>
  <si>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</si>
  <si>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</si>
  <si>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</si>
  <si>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</si>
  <si>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</si>
  <si>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</si>
  <si>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</si>
  <si>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</si>
  <si>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</si>
  <si>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</si>
  <si>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</si>
  <si>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</si>
  <si>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</si>
  <si>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</si>
  <si>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</si>
  <si>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</si>
  <si>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</si>
  <si>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</si>
  <si>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</si>
  <si>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</si>
  <si>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</si>
  <si>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</si>
  <si>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</si>
  <si>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</si>
  <si>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</si>
  <si>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</si>
  <si>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</si>
  <si>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</si>
  <si>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</si>
  <si>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</si>
  <si>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</si>
  <si>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</si>
  <si>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</si>
  <si>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</si>
  <si>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</si>
  <si>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</si>
  <si>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</si>
  <si>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</si>
  <si>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</si>
  <si>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</si>
  <si>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</si>
  <si>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</si>
  <si>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</si>
  <si>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San Juan De Sabinas</t>
  </si>
  <si>
    <t>Egresos por Clasificacion por Objeto del Gasto</t>
  </si>
  <si>
    <t>Bajo protesta de decir verdad declaramos que los Estados Financieros y sus notas, son razonablemente correctos y son responsabilidad del emisor.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</si>
  <si>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</si>
  <si>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</si>
  <si>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</si>
  <si>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</si>
  <si>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</si>
  <si>
    <t>Del 01 de abril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</si>
</sst>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8" fontId="3" fillId="4" borderId="15" xfId="0" applyNumberFormat="1" applyFont="1" applyFill="1" applyBorder="1" applyAlignment="1">
      <alignment horizontal="right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2" fontId="3" fillId="4" borderId="15" xfId="0" applyNumberFormat="1" applyFont="1" applyFill="1" applyBorder="1" applyAlignment="1">
      <alignment horizontal="right" vertical="center" wrapText="1"/>
    </xf>
    <xf numFmtId="8" fontId="2" fillId="4" borderId="15" xfId="0" applyNumberFormat="1" applyFont="1" applyFill="1" applyBorder="1" applyAlignment="1">
      <alignment horizontal="right" vertical="center" wrapText="1"/>
    </xf>
    <xf numFmtId="2" fontId="2" fillId="4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3" fontId="3" fillId="4" borderId="15" xfId="1" applyFont="1" applyFill="1" applyBorder="1" applyAlignment="1">
      <alignment horizontal="right" vertical="center" wrapText="1"/>
    </xf>
    <xf numFmtId="8" fontId="2" fillId="4" borderId="10" xfId="0" applyNumberFormat="1" applyFont="1" applyFill="1" applyBorder="1" applyAlignment="1">
      <alignment horizontal="right" vertical="center" wrapText="1"/>
    </xf>
    <xf numFmtId="8" fontId="2" fillId="4" borderId="18" xfId="0" applyNumberFormat="1" applyFont="1" applyFill="1" applyBorder="1" applyAlignment="1">
      <alignment horizontal="right" vertical="center" wrapText="1"/>
    </xf>
    <xf numFmtId="8" fontId="2" fillId="4" borderId="19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center" wrapText="1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top"/>
    </xf>
    <xf numFmtId="43" fontId="2" fillId="4" borderId="15" xfId="1" applyFont="1" applyFill="1" applyBorder="1" applyAlignment="1">
      <alignment horizontal="right" vertical="center" wrapText="1"/>
    </xf>
    <xf numFmtId="8" fontId="2" fillId="0" borderId="15" xfId="0" applyNumberFormat="1" applyFont="1" applyFill="1" applyBorder="1" applyAlignment="1">
      <alignment horizontal="right" vertical="center" wrapText="1"/>
    </xf>
    <xf numFmtId="4" fontId="2" fillId="0" borderId="15" xfId="1" applyNumberFormat="1" applyFont="1" applyFill="1" applyBorder="1" applyAlignment="1">
      <alignment horizontal="right" vertical="center" wrapText="1"/>
    </xf>
    <xf numFmtId="43" fontId="2" fillId="0" borderId="15" xfId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8" fontId="3" fillId="4" borderId="15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8"/>
  <sheetViews>
    <sheetView showGridLines="0" tabSelected="1" zoomScaleNormal="100" workbookViewId="0">
      <selection activeCell="D73" sqref="D73"/>
    </sheetView>
  </sheetViews>
  <sheetFormatPr baseColWidth="10" defaultColWidth="11.42578125" defaultRowHeight="12" x14ac:dyDescent="0.2"/>
  <cols>
    <col min="1" max="1" width="2.71093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12.75" thickBot="1" x14ac:dyDescent="0.25"/>
    <row r="2" spans="2:9" x14ac:dyDescent="0.2">
      <c r="B2" s="37" t="s">
        <v>82</v>
      </c>
      <c r="C2" s="38"/>
      <c r="D2" s="38"/>
      <c r="E2" s="38"/>
      <c r="F2" s="38"/>
      <c r="G2" s="38"/>
      <c r="H2" s="38"/>
      <c r="I2" s="39"/>
    </row>
    <row r="3" spans="2:9" x14ac:dyDescent="0.2">
      <c r="B3" s="40" t="s">
        <v>0</v>
      </c>
      <c r="C3" s="41"/>
      <c r="D3" s="41"/>
      <c r="E3" s="41"/>
      <c r="F3" s="41"/>
      <c r="G3" s="41"/>
      <c r="H3" s="41"/>
      <c r="I3" s="42"/>
    </row>
    <row r="4" spans="2:9" x14ac:dyDescent="0.2">
      <c r="B4" s="40" t="s">
        <v>83</v>
      </c>
      <c r="C4" s="41"/>
      <c r="D4" s="41"/>
      <c r="E4" s="41"/>
      <c r="F4" s="41"/>
      <c r="G4" s="41"/>
      <c r="H4" s="41"/>
      <c r="I4" s="42"/>
    </row>
    <row r="5" spans="2:9" ht="12.75" thickBot="1" x14ac:dyDescent="0.25">
      <c r="B5" s="43" t="s">
        <v>90</v>
      </c>
      <c r="C5" s="44"/>
      <c r="D5" s="44"/>
      <c r="E5" s="44"/>
      <c r="F5" s="44"/>
      <c r="G5" s="44"/>
      <c r="H5" s="44"/>
      <c r="I5" s="45"/>
    </row>
    <row r="6" spans="2:9" ht="12.75" thickBot="1" x14ac:dyDescent="0.25">
      <c r="B6" s="46" t="s">
        <v>1</v>
      </c>
      <c r="C6" s="47"/>
      <c r="D6" s="52" t="s">
        <v>2</v>
      </c>
      <c r="E6" s="53"/>
      <c r="F6" s="53"/>
      <c r="G6" s="53"/>
      <c r="H6" s="54"/>
      <c r="I6" s="55" t="s">
        <v>3</v>
      </c>
    </row>
    <row r="7" spans="2:9" ht="24.75" thickBot="1" x14ac:dyDescent="0.25">
      <c r="B7" s="48"/>
      <c r="C7" s="49"/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56"/>
    </row>
    <row r="8" spans="2:9" ht="12.75" thickBot="1" x14ac:dyDescent="0.25">
      <c r="B8" s="50"/>
      <c r="C8" s="51"/>
      <c r="D8" s="2"/>
      <c r="E8" s="2"/>
      <c r="F8" s="2"/>
      <c r="G8" s="2"/>
      <c r="H8" s="2"/>
      <c r="I8" s="2"/>
    </row>
    <row r="9" spans="2:9" x14ac:dyDescent="0.2">
      <c r="B9" s="35" t="s">
        <v>9</v>
      </c>
      <c r="C9" s="36"/>
      <c r="D9" s="10">
        <f>SUM(D10:D16)</f>
        <v>52560060.390000001</v>
      </c>
      <c r="E9" s="10">
        <f>SUM(E10:E16)</f>
        <v>166048.74</v>
      </c>
      <c r="F9" s="10">
        <f t="shared" ref="F9:H9" si="0">SUM(F10:F16)</f>
        <v>52726109.130000003</v>
      </c>
      <c r="G9" s="10">
        <f t="shared" si="0"/>
        <v>11211930.02</v>
      </c>
      <c r="H9" s="28">
        <f t="shared" si="0"/>
        <v>11288357.23</v>
      </c>
      <c r="I9" s="10">
        <f>F9-G9</f>
        <v>41514179.109999999</v>
      </c>
    </row>
    <row r="10" spans="2:9" x14ac:dyDescent="0.2">
      <c r="B10" s="3"/>
      <c r="C10" s="4" t="s">
        <v>10</v>
      </c>
      <c r="D10" s="7">
        <v>36487605.450000003</v>
      </c>
      <c r="E10" s="8">
        <v>0</v>
      </c>
      <c r="F10" s="7">
        <f t="shared" ref="F10:F72" si="1">D10+E10</f>
        <v>36487605.450000003</v>
      </c>
      <c r="G10" s="8">
        <v>8802434.4600000009</v>
      </c>
      <c r="H10" s="8">
        <v>8885909.4600000009</v>
      </c>
      <c r="I10" s="7">
        <f t="shared" ref="I10:I73" si="2">F10-G10</f>
        <v>27685170.990000002</v>
      </c>
    </row>
    <row r="11" spans="2:9" x14ac:dyDescent="0.2">
      <c r="B11" s="3"/>
      <c r="C11" s="4" t="s">
        <v>11</v>
      </c>
      <c r="D11" s="9">
        <v>0</v>
      </c>
      <c r="E11" s="8">
        <v>0</v>
      </c>
      <c r="F11" s="7">
        <f t="shared" si="1"/>
        <v>0</v>
      </c>
      <c r="G11" s="9">
        <v>0</v>
      </c>
      <c r="H11" s="9">
        <v>0</v>
      </c>
      <c r="I11" s="7">
        <f t="shared" si="2"/>
        <v>0</v>
      </c>
    </row>
    <row r="12" spans="2:9" x14ac:dyDescent="0.2">
      <c r="B12" s="3"/>
      <c r="C12" s="4" t="s">
        <v>12</v>
      </c>
      <c r="D12" s="7">
        <v>6823445.0800000001</v>
      </c>
      <c r="E12" s="8">
        <v>159548.74</v>
      </c>
      <c r="F12" s="7">
        <f t="shared" si="1"/>
        <v>6982993.8200000003</v>
      </c>
      <c r="G12" s="8">
        <v>854725.36</v>
      </c>
      <c r="H12" s="8">
        <v>854725.36</v>
      </c>
      <c r="I12" s="7">
        <f t="shared" si="2"/>
        <v>6128268.46</v>
      </c>
    </row>
    <row r="13" spans="2:9" x14ac:dyDescent="0.2">
      <c r="B13" s="3"/>
      <c r="C13" s="4" t="s">
        <v>13</v>
      </c>
      <c r="D13" s="13">
        <v>4076191.94</v>
      </c>
      <c r="E13" s="8">
        <v>0</v>
      </c>
      <c r="F13" s="7">
        <f t="shared" si="1"/>
        <v>4076191.94</v>
      </c>
      <c r="G13" s="8">
        <v>543595.77</v>
      </c>
      <c r="H13" s="8">
        <v>543595.77</v>
      </c>
      <c r="I13" s="7">
        <f t="shared" si="2"/>
        <v>3532596.17</v>
      </c>
    </row>
    <row r="14" spans="2:9" x14ac:dyDescent="0.2">
      <c r="B14" s="3"/>
      <c r="C14" s="4" t="s">
        <v>14</v>
      </c>
      <c r="D14" s="7">
        <v>5172817.9199999999</v>
      </c>
      <c r="E14" s="8">
        <v>6500</v>
      </c>
      <c r="F14" s="7">
        <f t="shared" si="1"/>
        <v>5179317.92</v>
      </c>
      <c r="G14" s="8">
        <v>1011174.43</v>
      </c>
      <c r="H14" s="8">
        <v>1004126.64</v>
      </c>
      <c r="I14" s="7">
        <f t="shared" si="2"/>
        <v>4168143.4899999998</v>
      </c>
    </row>
    <row r="15" spans="2:9" x14ac:dyDescent="0.2">
      <c r="B15" s="3"/>
      <c r="C15" s="4" t="s">
        <v>15</v>
      </c>
      <c r="D15" s="9">
        <v>0</v>
      </c>
      <c r="E15" s="9">
        <v>0</v>
      </c>
      <c r="F15" s="7">
        <f t="shared" si="1"/>
        <v>0</v>
      </c>
      <c r="G15" s="9">
        <v>0</v>
      </c>
      <c r="H15" s="9">
        <v>0</v>
      </c>
      <c r="I15" s="7">
        <f t="shared" si="2"/>
        <v>0</v>
      </c>
    </row>
    <row r="16" spans="2:9" x14ac:dyDescent="0.2">
      <c r="B16" s="3"/>
      <c r="C16" s="4" t="s">
        <v>16</v>
      </c>
      <c r="D16" s="9">
        <v>0</v>
      </c>
      <c r="E16" s="9">
        <v>0</v>
      </c>
      <c r="F16" s="7">
        <f t="shared" si="1"/>
        <v>0</v>
      </c>
      <c r="G16" s="9">
        <v>0</v>
      </c>
      <c r="H16" s="9">
        <v>0</v>
      </c>
      <c r="I16" s="7">
        <f t="shared" si="2"/>
        <v>0</v>
      </c>
    </row>
    <row r="17" spans="2:9" x14ac:dyDescent="0.2">
      <c r="B17" s="31" t="s">
        <v>17</v>
      </c>
      <c r="C17" s="32"/>
      <c r="D17" s="28">
        <f>SUM(D18:D26)</f>
        <v>7138748.4700000007</v>
      </c>
      <c r="E17" s="28">
        <f>SUM(E18:E26)</f>
        <v>1905365.6600000001</v>
      </c>
      <c r="F17" s="10">
        <f t="shared" ref="F17:H17" si="3">SUM(F18:F26)</f>
        <v>9026114.1300000008</v>
      </c>
      <c r="G17" s="10">
        <f t="shared" si="3"/>
        <v>3221716.59</v>
      </c>
      <c r="H17" s="28">
        <f t="shared" si="3"/>
        <v>3553706.17</v>
      </c>
      <c r="I17" s="10">
        <f t="shared" si="2"/>
        <v>5804397.540000001</v>
      </c>
    </row>
    <row r="18" spans="2:9" x14ac:dyDescent="0.2">
      <c r="B18" s="3"/>
      <c r="C18" s="4" t="s">
        <v>18</v>
      </c>
      <c r="D18" s="7">
        <v>60754.8</v>
      </c>
      <c r="E18" s="8">
        <v>139350</v>
      </c>
      <c r="F18" s="7">
        <f t="shared" si="1"/>
        <v>200104.8</v>
      </c>
      <c r="G18" s="8">
        <v>125169.38</v>
      </c>
      <c r="H18" s="8">
        <v>149726.98000000001</v>
      </c>
      <c r="I18" s="7">
        <f t="shared" si="2"/>
        <v>74935.419999999984</v>
      </c>
    </row>
    <row r="19" spans="2:9" x14ac:dyDescent="0.2">
      <c r="B19" s="3"/>
      <c r="C19" s="4" t="s">
        <v>19</v>
      </c>
      <c r="D19" s="7">
        <v>18000</v>
      </c>
      <c r="E19" s="8">
        <v>155328.79999999999</v>
      </c>
      <c r="F19" s="7">
        <v>155328.79999999999</v>
      </c>
      <c r="G19" s="13">
        <v>119686.94</v>
      </c>
      <c r="H19" s="8">
        <v>116728.84</v>
      </c>
      <c r="I19" s="7">
        <f t="shared" si="2"/>
        <v>35641.859999999986</v>
      </c>
    </row>
    <row r="20" spans="2:9" x14ac:dyDescent="0.2">
      <c r="B20" s="3"/>
      <c r="C20" s="4" t="s">
        <v>20</v>
      </c>
      <c r="D20" s="9">
        <v>0</v>
      </c>
      <c r="E20" s="9">
        <v>0</v>
      </c>
      <c r="F20" s="7">
        <f t="shared" si="1"/>
        <v>0</v>
      </c>
      <c r="G20" s="9">
        <v>0</v>
      </c>
      <c r="H20" s="9">
        <v>0</v>
      </c>
      <c r="I20" s="7">
        <f t="shared" si="2"/>
        <v>0</v>
      </c>
    </row>
    <row r="21" spans="2:9" x14ac:dyDescent="0.2">
      <c r="B21" s="3"/>
      <c r="C21" s="4" t="s">
        <v>21</v>
      </c>
      <c r="D21" s="7">
        <v>737499.99</v>
      </c>
      <c r="E21" s="8">
        <v>407567.27</v>
      </c>
      <c r="F21" s="7">
        <f t="shared" si="1"/>
        <v>1145067.26</v>
      </c>
      <c r="G21" s="8">
        <v>629494.07999999996</v>
      </c>
      <c r="H21" s="8">
        <v>898953.51</v>
      </c>
      <c r="I21" s="7">
        <f t="shared" si="2"/>
        <v>515573.18000000005</v>
      </c>
    </row>
    <row r="22" spans="2:9" x14ac:dyDescent="0.2">
      <c r="B22" s="3"/>
      <c r="C22" s="4" t="s">
        <v>22</v>
      </c>
      <c r="D22" s="9">
        <v>0</v>
      </c>
      <c r="E22" s="8">
        <v>9600</v>
      </c>
      <c r="F22" s="7">
        <f t="shared" si="1"/>
        <v>9600</v>
      </c>
      <c r="G22" s="8">
        <v>5897.62</v>
      </c>
      <c r="H22" s="8">
        <v>9563.2199999999993</v>
      </c>
      <c r="I22" s="7">
        <f t="shared" si="2"/>
        <v>3702.38</v>
      </c>
    </row>
    <row r="23" spans="2:9" x14ac:dyDescent="0.2">
      <c r="B23" s="3"/>
      <c r="C23" s="4" t="s">
        <v>23</v>
      </c>
      <c r="D23" s="7">
        <v>5237386.9800000004</v>
      </c>
      <c r="E23" s="8">
        <v>778022.78</v>
      </c>
      <c r="F23" s="7">
        <f t="shared" si="1"/>
        <v>6015409.7600000007</v>
      </c>
      <c r="G23" s="8">
        <v>1771345.05</v>
      </c>
      <c r="H23" s="8">
        <v>1732814.16</v>
      </c>
      <c r="I23" s="7">
        <f t="shared" si="2"/>
        <v>4244064.7100000009</v>
      </c>
    </row>
    <row r="24" spans="2:9" x14ac:dyDescent="0.2">
      <c r="B24" s="3"/>
      <c r="C24" s="4" t="s">
        <v>24</v>
      </c>
      <c r="D24" s="7">
        <v>720000</v>
      </c>
      <c r="E24" s="8">
        <v>-34650</v>
      </c>
      <c r="F24" s="7">
        <f t="shared" si="1"/>
        <v>685350</v>
      </c>
      <c r="G24" s="8">
        <v>118058.17</v>
      </c>
      <c r="H24" s="8">
        <v>122896.14</v>
      </c>
      <c r="I24" s="7">
        <f t="shared" si="2"/>
        <v>567291.82999999996</v>
      </c>
    </row>
    <row r="25" spans="2:9" x14ac:dyDescent="0.2">
      <c r="B25" s="3"/>
      <c r="C25" s="4" t="s">
        <v>25</v>
      </c>
      <c r="D25" s="9">
        <v>0</v>
      </c>
      <c r="E25" s="9">
        <v>0</v>
      </c>
      <c r="F25" s="7">
        <f t="shared" si="1"/>
        <v>0</v>
      </c>
      <c r="G25" s="9">
        <v>0</v>
      </c>
      <c r="H25" s="9">
        <v>0</v>
      </c>
      <c r="I25" s="7">
        <f t="shared" si="2"/>
        <v>0</v>
      </c>
    </row>
    <row r="26" spans="2:9" x14ac:dyDescent="0.2">
      <c r="B26" s="3"/>
      <c r="C26" s="4" t="s">
        <v>26</v>
      </c>
      <c r="D26" s="7">
        <v>365106.7</v>
      </c>
      <c r="E26" s="8">
        <v>450146.81</v>
      </c>
      <c r="F26" s="7">
        <f t="shared" si="1"/>
        <v>815253.51</v>
      </c>
      <c r="G26" s="8">
        <v>452065.35</v>
      </c>
      <c r="H26" s="8">
        <v>523023.32</v>
      </c>
      <c r="I26" s="7">
        <f t="shared" si="2"/>
        <v>363188.16000000003</v>
      </c>
    </row>
    <row r="27" spans="2:9" x14ac:dyDescent="0.2">
      <c r="B27" s="31" t="s">
        <v>27</v>
      </c>
      <c r="C27" s="32"/>
      <c r="D27" s="28">
        <f>SUM(D28:D36)</f>
        <v>27616986.010000002</v>
      </c>
      <c r="E27" s="28">
        <f>SUM(E28:E36)</f>
        <v>2333273.79</v>
      </c>
      <c r="F27" s="28">
        <f t="shared" ref="F27:H27" si="4">SUM(F28:F36)</f>
        <v>29950259.799999997</v>
      </c>
      <c r="G27" s="10">
        <f t="shared" si="4"/>
        <v>6152337.9900000002</v>
      </c>
      <c r="H27" s="30">
        <f t="shared" si="4"/>
        <v>6119547.6900000004</v>
      </c>
      <c r="I27" s="10">
        <f t="shared" si="2"/>
        <v>23797921.809999995</v>
      </c>
    </row>
    <row r="28" spans="2:9" x14ac:dyDescent="0.2">
      <c r="B28" s="3"/>
      <c r="C28" s="4" t="s">
        <v>28</v>
      </c>
      <c r="D28" s="57">
        <v>20060548.82</v>
      </c>
      <c r="E28" s="13">
        <v>483564.24</v>
      </c>
      <c r="F28" s="13">
        <f t="shared" si="1"/>
        <v>20544113.059999999</v>
      </c>
      <c r="G28" s="8">
        <v>3228573</v>
      </c>
      <c r="H28" s="13">
        <v>3228773</v>
      </c>
      <c r="I28" s="7">
        <f t="shared" si="2"/>
        <v>17315540.059999999</v>
      </c>
    </row>
    <row r="29" spans="2:9" x14ac:dyDescent="0.2">
      <c r="B29" s="3"/>
      <c r="C29" s="4" t="s">
        <v>29</v>
      </c>
      <c r="D29" s="57">
        <v>509166.67</v>
      </c>
      <c r="E29" s="13">
        <v>610000</v>
      </c>
      <c r="F29" s="13">
        <f t="shared" si="1"/>
        <v>1119166.67</v>
      </c>
      <c r="G29" s="8">
        <v>311927.32</v>
      </c>
      <c r="H29" s="13">
        <v>290504.37</v>
      </c>
      <c r="I29" s="7">
        <v>423072.68</v>
      </c>
    </row>
    <row r="30" spans="2:9" x14ac:dyDescent="0.2">
      <c r="B30" s="3"/>
      <c r="C30" s="4" t="s">
        <v>30</v>
      </c>
      <c r="D30" s="57">
        <v>380000</v>
      </c>
      <c r="E30" s="13">
        <v>441399.98</v>
      </c>
      <c r="F30" s="13">
        <f t="shared" si="1"/>
        <v>821399.98</v>
      </c>
      <c r="G30" s="8">
        <v>479965.23</v>
      </c>
      <c r="H30" s="13">
        <v>413412.55</v>
      </c>
      <c r="I30" s="7">
        <f t="shared" si="2"/>
        <v>341434.75</v>
      </c>
    </row>
    <row r="31" spans="2:9" x14ac:dyDescent="0.2">
      <c r="B31" s="3"/>
      <c r="C31" s="4" t="s">
        <v>31</v>
      </c>
      <c r="D31" s="57">
        <v>86600</v>
      </c>
      <c r="E31" s="13">
        <v>190287.47</v>
      </c>
      <c r="F31" s="13">
        <f t="shared" si="1"/>
        <v>276887.46999999997</v>
      </c>
      <c r="G31" s="8">
        <v>196314.46</v>
      </c>
      <c r="H31" s="13">
        <v>196314.46</v>
      </c>
      <c r="I31" s="7">
        <f t="shared" si="2"/>
        <v>80573.00999999998</v>
      </c>
    </row>
    <row r="32" spans="2:9" x14ac:dyDescent="0.2">
      <c r="B32" s="3"/>
      <c r="C32" s="4" t="s">
        <v>32</v>
      </c>
      <c r="D32" s="57">
        <v>333000</v>
      </c>
      <c r="E32" s="13">
        <v>215222.1</v>
      </c>
      <c r="F32" s="13">
        <f t="shared" si="1"/>
        <v>548222.1</v>
      </c>
      <c r="G32" s="8">
        <v>213182.21</v>
      </c>
      <c r="H32" s="13">
        <v>372512.75</v>
      </c>
      <c r="I32" s="7">
        <f t="shared" si="2"/>
        <v>335039.89</v>
      </c>
    </row>
    <row r="33" spans="2:9" x14ac:dyDescent="0.2">
      <c r="B33" s="3"/>
      <c r="C33" s="4" t="s">
        <v>33</v>
      </c>
      <c r="D33" s="57">
        <v>3047360.7</v>
      </c>
      <c r="E33" s="13">
        <v>7000</v>
      </c>
      <c r="F33" s="13">
        <f t="shared" si="1"/>
        <v>3054360.7</v>
      </c>
      <c r="G33" s="8">
        <v>737594.16</v>
      </c>
      <c r="H33" s="13">
        <v>737594.16</v>
      </c>
      <c r="I33" s="7">
        <f t="shared" si="2"/>
        <v>2316766.54</v>
      </c>
    </row>
    <row r="34" spans="2:9" x14ac:dyDescent="0.2">
      <c r="B34" s="3"/>
      <c r="C34" s="4" t="s">
        <v>34</v>
      </c>
      <c r="D34" s="13">
        <v>0</v>
      </c>
      <c r="E34" s="13">
        <v>124050</v>
      </c>
      <c r="F34" s="13">
        <f t="shared" si="1"/>
        <v>124050</v>
      </c>
      <c r="G34" s="8">
        <v>89109.92</v>
      </c>
      <c r="H34" s="13">
        <v>87540.53</v>
      </c>
      <c r="I34" s="7">
        <f t="shared" si="2"/>
        <v>34940.080000000002</v>
      </c>
    </row>
    <row r="35" spans="2:9" x14ac:dyDescent="0.2">
      <c r="B35" s="3"/>
      <c r="C35" s="4" t="s">
        <v>35</v>
      </c>
      <c r="D35" s="57">
        <v>2036510.04</v>
      </c>
      <c r="E35" s="13">
        <v>157450</v>
      </c>
      <c r="F35" s="13">
        <f t="shared" si="1"/>
        <v>2193960.04</v>
      </c>
      <c r="G35" s="8">
        <v>545644.36</v>
      </c>
      <c r="H35" s="13">
        <v>500868.54</v>
      </c>
      <c r="I35" s="7">
        <f t="shared" si="2"/>
        <v>1648315.6800000002</v>
      </c>
    </row>
    <row r="36" spans="2:9" x14ac:dyDescent="0.2">
      <c r="B36" s="3"/>
      <c r="C36" s="4" t="s">
        <v>36</v>
      </c>
      <c r="D36" s="57">
        <v>1163799.78</v>
      </c>
      <c r="E36" s="13">
        <v>104300</v>
      </c>
      <c r="F36" s="13">
        <f t="shared" si="1"/>
        <v>1268099.78</v>
      </c>
      <c r="G36" s="8">
        <v>350027.33</v>
      </c>
      <c r="H36" s="13">
        <v>292027.33</v>
      </c>
      <c r="I36" s="7">
        <f t="shared" si="2"/>
        <v>918072.45</v>
      </c>
    </row>
    <row r="37" spans="2:9" x14ac:dyDescent="0.2">
      <c r="B37" s="31" t="s">
        <v>37</v>
      </c>
      <c r="C37" s="32"/>
      <c r="D37" s="27">
        <f>D38+D39+D40+D41+D42+D43+D44+D45+D46</f>
        <v>8993304.2199999988</v>
      </c>
      <c r="E37" s="27">
        <f>E38+E39+E40+E41+E42+E43+E44+E45+E46</f>
        <v>742500.06</v>
      </c>
      <c r="F37" s="10">
        <f t="shared" ref="F37:I37" si="5">SUM(F38:F46)</f>
        <v>2537063.4</v>
      </c>
      <c r="G37" s="10">
        <f t="shared" si="5"/>
        <v>1835928.06</v>
      </c>
      <c r="H37" s="10">
        <f t="shared" si="5"/>
        <v>1826876.51</v>
      </c>
      <c r="I37" s="10">
        <f t="shared" si="5"/>
        <v>701135.34000000008</v>
      </c>
    </row>
    <row r="38" spans="2:9" x14ac:dyDescent="0.2">
      <c r="B38" s="3"/>
      <c r="C38" s="4" t="s">
        <v>38</v>
      </c>
      <c r="D38" s="9">
        <v>0</v>
      </c>
      <c r="E38" s="9">
        <v>0</v>
      </c>
      <c r="F38" s="7">
        <f t="shared" si="1"/>
        <v>0</v>
      </c>
      <c r="G38" s="9">
        <v>0</v>
      </c>
      <c r="H38" s="9">
        <v>0</v>
      </c>
      <c r="I38" s="7">
        <f t="shared" si="2"/>
        <v>0</v>
      </c>
    </row>
    <row r="39" spans="2:9" x14ac:dyDescent="0.2">
      <c r="B39" s="3"/>
      <c r="C39" s="4" t="s">
        <v>39</v>
      </c>
      <c r="D39" s="9">
        <v>0</v>
      </c>
      <c r="E39" s="9">
        <v>0</v>
      </c>
      <c r="F39" s="7">
        <f t="shared" si="1"/>
        <v>0</v>
      </c>
      <c r="G39" s="9">
        <v>0</v>
      </c>
      <c r="H39" s="9">
        <v>0</v>
      </c>
      <c r="I39" s="7">
        <f t="shared" si="2"/>
        <v>0</v>
      </c>
    </row>
    <row r="40" spans="2:9" x14ac:dyDescent="0.2">
      <c r="B40" s="3"/>
      <c r="C40" s="4" t="s">
        <v>40</v>
      </c>
      <c r="D40" s="7">
        <v>1844160.48</v>
      </c>
      <c r="E40" s="13">
        <v>100000</v>
      </c>
      <c r="F40" s="7">
        <v>157518.62</v>
      </c>
      <c r="G40" s="8">
        <v>107447.72</v>
      </c>
      <c r="H40" s="8">
        <v>107447.72</v>
      </c>
      <c r="I40" s="7">
        <f t="shared" si="2"/>
        <v>50070.899999999994</v>
      </c>
    </row>
    <row r="41" spans="2:9" x14ac:dyDescent="0.2">
      <c r="B41" s="3"/>
      <c r="C41" s="4" t="s">
        <v>41</v>
      </c>
      <c r="D41" s="7">
        <v>2907464.86</v>
      </c>
      <c r="E41" s="13">
        <v>673124.8</v>
      </c>
      <c r="F41" s="7">
        <v>1349749.8</v>
      </c>
      <c r="G41" s="8">
        <v>793374.34</v>
      </c>
      <c r="H41" s="8">
        <v>787322.79</v>
      </c>
      <c r="I41" s="7">
        <f t="shared" si="2"/>
        <v>556375.46000000008</v>
      </c>
    </row>
    <row r="42" spans="2:9" x14ac:dyDescent="0.2">
      <c r="B42" s="3"/>
      <c r="C42" s="4" t="s">
        <v>42</v>
      </c>
      <c r="D42" s="7">
        <v>4241678.88</v>
      </c>
      <c r="E42" s="13">
        <v>-30624.74</v>
      </c>
      <c r="F42" s="7">
        <v>1029794.98</v>
      </c>
      <c r="G42" s="8">
        <v>935106</v>
      </c>
      <c r="H42" s="8">
        <v>932106</v>
      </c>
      <c r="I42" s="7">
        <f t="shared" si="2"/>
        <v>94688.979999999981</v>
      </c>
    </row>
    <row r="43" spans="2:9" x14ac:dyDescent="0.2">
      <c r="B43" s="3"/>
      <c r="C43" s="4" t="s">
        <v>43</v>
      </c>
      <c r="D43" s="9">
        <v>0</v>
      </c>
      <c r="E43" s="9">
        <v>0</v>
      </c>
      <c r="F43" s="7">
        <f t="shared" si="1"/>
        <v>0</v>
      </c>
      <c r="G43" s="9">
        <v>0</v>
      </c>
      <c r="H43" s="9">
        <v>0</v>
      </c>
      <c r="I43" s="7">
        <f t="shared" si="2"/>
        <v>0</v>
      </c>
    </row>
    <row r="44" spans="2:9" x14ac:dyDescent="0.2">
      <c r="B44" s="3"/>
      <c r="C44" s="4" t="s">
        <v>44</v>
      </c>
      <c r="D44" s="9">
        <v>0</v>
      </c>
      <c r="E44" s="9">
        <v>0</v>
      </c>
      <c r="F44" s="7">
        <f t="shared" si="1"/>
        <v>0</v>
      </c>
      <c r="G44" s="9">
        <v>0</v>
      </c>
      <c r="H44" s="9">
        <v>0</v>
      </c>
      <c r="I44" s="7">
        <f t="shared" si="2"/>
        <v>0</v>
      </c>
    </row>
    <row r="45" spans="2:9" x14ac:dyDescent="0.2">
      <c r="B45" s="3"/>
      <c r="C45" s="4" t="s">
        <v>45</v>
      </c>
      <c r="D45" s="9">
        <v>0</v>
      </c>
      <c r="E45" s="9">
        <v>0</v>
      </c>
      <c r="F45" s="7">
        <f t="shared" si="1"/>
        <v>0</v>
      </c>
      <c r="G45" s="9">
        <v>0</v>
      </c>
      <c r="H45" s="9">
        <v>0</v>
      </c>
      <c r="I45" s="7">
        <f t="shared" si="2"/>
        <v>0</v>
      </c>
    </row>
    <row r="46" spans="2:9" x14ac:dyDescent="0.2">
      <c r="B46" s="3"/>
      <c r="C46" s="4" t="s">
        <v>46</v>
      </c>
      <c r="D46" s="9">
        <v>0</v>
      </c>
      <c r="E46" s="9">
        <v>0</v>
      </c>
      <c r="F46" s="7">
        <f t="shared" si="1"/>
        <v>0</v>
      </c>
      <c r="G46" s="9">
        <v>0</v>
      </c>
      <c r="H46" s="9">
        <v>0</v>
      </c>
      <c r="I46" s="7">
        <f t="shared" si="2"/>
        <v>0</v>
      </c>
    </row>
    <row r="47" spans="2:9" x14ac:dyDescent="0.2">
      <c r="B47" s="31" t="s">
        <v>47</v>
      </c>
      <c r="C47" s="32"/>
      <c r="D47" s="28">
        <f t="shared" ref="D47:I47" si="6">SUM(D48:D56)</f>
        <v>478564.43</v>
      </c>
      <c r="E47" s="28">
        <f t="shared" si="6"/>
        <v>150926.38</v>
      </c>
      <c r="F47" s="28">
        <f t="shared" si="6"/>
        <v>602407.46999999986</v>
      </c>
      <c r="G47" s="28">
        <f t="shared" si="6"/>
        <v>161640.48000000001</v>
      </c>
      <c r="H47" s="28">
        <f t="shared" si="6"/>
        <v>161936.28</v>
      </c>
      <c r="I47" s="29">
        <f t="shared" si="6"/>
        <v>440766.99</v>
      </c>
    </row>
    <row r="48" spans="2:9" x14ac:dyDescent="0.2">
      <c r="B48" s="3"/>
      <c r="C48" s="4" t="s">
        <v>48</v>
      </c>
      <c r="D48" s="7">
        <v>45431.75</v>
      </c>
      <c r="E48" s="8">
        <v>32926.379999999997</v>
      </c>
      <c r="F48" s="7">
        <v>51274.79</v>
      </c>
      <c r="G48" s="8">
        <v>44555.48</v>
      </c>
      <c r="H48" s="8">
        <v>44851.28</v>
      </c>
      <c r="I48" s="7">
        <f t="shared" si="2"/>
        <v>6719.3099999999977</v>
      </c>
    </row>
    <row r="49" spans="2:9" x14ac:dyDescent="0.2">
      <c r="B49" s="3"/>
      <c r="C49" s="4" t="s">
        <v>49</v>
      </c>
      <c r="D49" s="9">
        <v>0</v>
      </c>
      <c r="E49" s="8">
        <v>0</v>
      </c>
      <c r="F49" s="7">
        <f t="shared" si="1"/>
        <v>0</v>
      </c>
      <c r="G49" s="9">
        <v>0</v>
      </c>
      <c r="H49" s="9">
        <v>0</v>
      </c>
      <c r="I49" s="7">
        <f t="shared" si="2"/>
        <v>0</v>
      </c>
    </row>
    <row r="50" spans="2:9" x14ac:dyDescent="0.2">
      <c r="B50" s="3"/>
      <c r="C50" s="4" t="s">
        <v>50</v>
      </c>
      <c r="D50" s="9">
        <v>0</v>
      </c>
      <c r="E50" s="8">
        <v>0</v>
      </c>
      <c r="F50" s="7">
        <f t="shared" si="1"/>
        <v>0</v>
      </c>
      <c r="G50" s="9">
        <v>0</v>
      </c>
      <c r="H50" s="9">
        <v>0</v>
      </c>
      <c r="I50" s="7">
        <f t="shared" si="2"/>
        <v>0</v>
      </c>
    </row>
    <row r="51" spans="2:9" x14ac:dyDescent="0.2">
      <c r="B51" s="3"/>
      <c r="C51" s="4" t="s">
        <v>51</v>
      </c>
      <c r="D51" s="7">
        <v>410267.6</v>
      </c>
      <c r="E51" s="8">
        <v>0</v>
      </c>
      <c r="F51" s="7">
        <f t="shared" si="1"/>
        <v>410267.6</v>
      </c>
      <c r="G51" s="8">
        <v>0</v>
      </c>
      <c r="H51" s="8">
        <v>0</v>
      </c>
      <c r="I51" s="8">
        <f t="shared" si="2"/>
        <v>410267.6</v>
      </c>
    </row>
    <row r="52" spans="2:9" x14ac:dyDescent="0.2">
      <c r="B52" s="3"/>
      <c r="C52" s="4" t="s">
        <v>52</v>
      </c>
      <c r="D52" s="9">
        <v>0</v>
      </c>
      <c r="E52" s="9">
        <v>0</v>
      </c>
      <c r="F52" s="7">
        <f t="shared" si="1"/>
        <v>0</v>
      </c>
      <c r="G52" s="9">
        <v>0</v>
      </c>
      <c r="H52" s="9">
        <v>0</v>
      </c>
      <c r="I52" s="7">
        <f t="shared" si="2"/>
        <v>0</v>
      </c>
    </row>
    <row r="53" spans="2:9" x14ac:dyDescent="0.2">
      <c r="B53" s="3"/>
      <c r="C53" s="4" t="s">
        <v>53</v>
      </c>
      <c r="D53" s="9">
        <v>0</v>
      </c>
      <c r="E53" s="8">
        <v>118000</v>
      </c>
      <c r="F53" s="7">
        <f t="shared" si="1"/>
        <v>118000</v>
      </c>
      <c r="G53" s="8">
        <v>117085</v>
      </c>
      <c r="H53" s="8">
        <v>117085</v>
      </c>
      <c r="I53" s="7">
        <f t="shared" si="2"/>
        <v>915</v>
      </c>
    </row>
    <row r="54" spans="2:9" x14ac:dyDescent="0.2">
      <c r="B54" s="3"/>
      <c r="C54" s="4" t="s">
        <v>54</v>
      </c>
      <c r="D54" s="9">
        <v>0</v>
      </c>
      <c r="E54" s="9">
        <v>0</v>
      </c>
      <c r="F54" s="7">
        <f t="shared" si="1"/>
        <v>0</v>
      </c>
      <c r="G54" s="9">
        <v>0</v>
      </c>
      <c r="H54" s="9">
        <v>0</v>
      </c>
      <c r="I54" s="7">
        <f t="shared" si="2"/>
        <v>0</v>
      </c>
    </row>
    <row r="55" spans="2:9" x14ac:dyDescent="0.2">
      <c r="B55" s="3"/>
      <c r="C55" s="4" t="s">
        <v>55</v>
      </c>
      <c r="D55" s="9">
        <v>0</v>
      </c>
      <c r="E55" s="9">
        <v>0</v>
      </c>
      <c r="F55" s="7">
        <f t="shared" si="1"/>
        <v>0</v>
      </c>
      <c r="G55" s="9">
        <v>0</v>
      </c>
      <c r="H55" s="9">
        <v>0</v>
      </c>
      <c r="I55" s="7">
        <f t="shared" si="2"/>
        <v>0</v>
      </c>
    </row>
    <row r="56" spans="2:9" x14ac:dyDescent="0.2">
      <c r="B56" s="3"/>
      <c r="C56" s="4" t="s">
        <v>56</v>
      </c>
      <c r="D56" s="7">
        <v>22865.08</v>
      </c>
      <c r="E56" s="8">
        <v>0</v>
      </c>
      <c r="F56" s="7">
        <f t="shared" si="1"/>
        <v>22865.08</v>
      </c>
      <c r="G56" s="9">
        <v>0</v>
      </c>
      <c r="H56" s="9">
        <v>0</v>
      </c>
      <c r="I56" s="7">
        <f t="shared" si="2"/>
        <v>22865.08</v>
      </c>
    </row>
    <row r="57" spans="2:9" x14ac:dyDescent="0.2">
      <c r="B57" s="31" t="s">
        <v>57</v>
      </c>
      <c r="C57" s="32"/>
      <c r="D57" s="10">
        <f t="shared" ref="D57:I57" si="7">SUM(D58:D59)</f>
        <v>4938043.71</v>
      </c>
      <c r="E57" s="10">
        <f t="shared" si="7"/>
        <v>3324685.29</v>
      </c>
      <c r="F57" s="10">
        <f t="shared" si="7"/>
        <v>5473310.96</v>
      </c>
      <c r="G57" s="10">
        <f t="shared" si="7"/>
        <v>1832045.2200000002</v>
      </c>
      <c r="H57" s="10">
        <f t="shared" si="7"/>
        <v>1832045.2200000002</v>
      </c>
      <c r="I57" s="10">
        <f t="shared" si="7"/>
        <v>3641265.7399999993</v>
      </c>
    </row>
    <row r="58" spans="2:9" x14ac:dyDescent="0.2">
      <c r="B58" s="3"/>
      <c r="C58" s="4" t="s">
        <v>58</v>
      </c>
      <c r="D58" s="7">
        <v>3931377.04</v>
      </c>
      <c r="E58" s="8">
        <v>95000</v>
      </c>
      <c r="F58" s="7">
        <v>1236959</v>
      </c>
      <c r="G58" s="8">
        <v>94514.36</v>
      </c>
      <c r="H58" s="8">
        <v>94514.36</v>
      </c>
      <c r="I58" s="7">
        <f t="shared" si="2"/>
        <v>1142444.6399999999</v>
      </c>
    </row>
    <row r="59" spans="2:9" x14ac:dyDescent="0.2">
      <c r="B59" s="3"/>
      <c r="C59" s="4" t="s">
        <v>59</v>
      </c>
      <c r="D59" s="7">
        <v>1006666.67</v>
      </c>
      <c r="E59" s="8">
        <v>3229685.29</v>
      </c>
      <c r="F59" s="7">
        <f t="shared" si="1"/>
        <v>4236351.96</v>
      </c>
      <c r="G59" s="8">
        <v>1737530.86</v>
      </c>
      <c r="H59" s="8">
        <v>1737530.86</v>
      </c>
      <c r="I59" s="7">
        <f t="shared" si="2"/>
        <v>2498821.0999999996</v>
      </c>
    </row>
    <row r="60" spans="2:9" x14ac:dyDescent="0.2">
      <c r="B60" s="3"/>
      <c r="C60" s="4" t="s">
        <v>60</v>
      </c>
      <c r="D60" s="9">
        <v>0</v>
      </c>
      <c r="E60" s="9">
        <v>0</v>
      </c>
      <c r="F60" s="7">
        <f t="shared" si="1"/>
        <v>0</v>
      </c>
      <c r="G60" s="9">
        <v>0</v>
      </c>
      <c r="H60" s="9">
        <v>0</v>
      </c>
      <c r="I60" s="7">
        <f t="shared" si="2"/>
        <v>0</v>
      </c>
    </row>
    <row r="61" spans="2:9" x14ac:dyDescent="0.2">
      <c r="B61" s="31" t="s">
        <v>61</v>
      </c>
      <c r="C61" s="32"/>
      <c r="D61" s="11">
        <v>0</v>
      </c>
      <c r="E61" s="11">
        <v>0</v>
      </c>
      <c r="F61" s="10">
        <f t="shared" si="1"/>
        <v>0</v>
      </c>
      <c r="G61" s="11">
        <v>0</v>
      </c>
      <c r="H61" s="11">
        <v>0</v>
      </c>
      <c r="I61" s="10">
        <f t="shared" si="2"/>
        <v>0</v>
      </c>
    </row>
    <row r="62" spans="2:9" x14ac:dyDescent="0.2">
      <c r="B62" s="3"/>
      <c r="C62" s="4" t="s">
        <v>62</v>
      </c>
      <c r="D62" s="9">
        <v>0</v>
      </c>
      <c r="E62" s="9">
        <v>0</v>
      </c>
      <c r="F62" s="7">
        <f t="shared" si="1"/>
        <v>0</v>
      </c>
      <c r="G62" s="9">
        <v>0</v>
      </c>
      <c r="H62" s="9">
        <v>0</v>
      </c>
      <c r="I62" s="7">
        <f t="shared" si="2"/>
        <v>0</v>
      </c>
    </row>
    <row r="63" spans="2:9" x14ac:dyDescent="0.2">
      <c r="B63" s="3"/>
      <c r="C63" s="4" t="s">
        <v>63</v>
      </c>
      <c r="D63" s="9">
        <v>0</v>
      </c>
      <c r="E63" s="9">
        <v>0</v>
      </c>
      <c r="F63" s="7">
        <f t="shared" si="1"/>
        <v>0</v>
      </c>
      <c r="G63" s="9">
        <v>0</v>
      </c>
      <c r="H63" s="9">
        <v>0</v>
      </c>
      <c r="I63" s="7">
        <f t="shared" si="2"/>
        <v>0</v>
      </c>
    </row>
    <row r="64" spans="2:9" x14ac:dyDescent="0.2">
      <c r="B64" s="3"/>
      <c r="C64" s="4" t="s">
        <v>64</v>
      </c>
      <c r="D64" s="9">
        <v>0</v>
      </c>
      <c r="E64" s="9">
        <v>0</v>
      </c>
      <c r="F64" s="7">
        <f t="shared" si="1"/>
        <v>0</v>
      </c>
      <c r="G64" s="9">
        <v>0</v>
      </c>
      <c r="H64" s="9">
        <v>0</v>
      </c>
      <c r="I64" s="7">
        <f t="shared" si="2"/>
        <v>0</v>
      </c>
    </row>
    <row r="65" spans="2:9" x14ac:dyDescent="0.2">
      <c r="B65" s="3"/>
      <c r="C65" s="4" t="s">
        <v>65</v>
      </c>
      <c r="D65" s="9">
        <v>0</v>
      </c>
      <c r="E65" s="9">
        <v>0</v>
      </c>
      <c r="F65" s="7">
        <f t="shared" si="1"/>
        <v>0</v>
      </c>
      <c r="G65" s="9">
        <v>0</v>
      </c>
      <c r="H65" s="9">
        <v>0</v>
      </c>
      <c r="I65" s="7">
        <f t="shared" si="2"/>
        <v>0</v>
      </c>
    </row>
    <row r="66" spans="2:9" x14ac:dyDescent="0.2">
      <c r="B66" s="3"/>
      <c r="C66" s="4" t="s">
        <v>66</v>
      </c>
      <c r="D66" s="9">
        <v>0</v>
      </c>
      <c r="E66" s="9">
        <v>0</v>
      </c>
      <c r="F66" s="7">
        <f t="shared" si="1"/>
        <v>0</v>
      </c>
      <c r="G66" s="9">
        <v>0</v>
      </c>
      <c r="H66" s="9">
        <v>0</v>
      </c>
      <c r="I66" s="7">
        <f t="shared" si="2"/>
        <v>0</v>
      </c>
    </row>
    <row r="67" spans="2:9" x14ac:dyDescent="0.2">
      <c r="B67" s="3"/>
      <c r="C67" s="4" t="s">
        <v>67</v>
      </c>
      <c r="D67" s="9">
        <v>0</v>
      </c>
      <c r="E67" s="9">
        <v>0</v>
      </c>
      <c r="F67" s="7">
        <f t="shared" si="1"/>
        <v>0</v>
      </c>
      <c r="G67" s="9">
        <v>0</v>
      </c>
      <c r="H67" s="9">
        <v>0</v>
      </c>
      <c r="I67" s="7">
        <f t="shared" si="2"/>
        <v>0</v>
      </c>
    </row>
    <row r="68" spans="2:9" x14ac:dyDescent="0.2">
      <c r="B68" s="3"/>
      <c r="C68" s="4" t="s">
        <v>68</v>
      </c>
      <c r="D68" s="9">
        <v>0</v>
      </c>
      <c r="E68" s="9">
        <v>0</v>
      </c>
      <c r="F68" s="7">
        <f t="shared" si="1"/>
        <v>0</v>
      </c>
      <c r="G68" s="9">
        <v>0</v>
      </c>
      <c r="H68" s="9">
        <v>0</v>
      </c>
      <c r="I68" s="7">
        <f t="shared" si="2"/>
        <v>0</v>
      </c>
    </row>
    <row r="69" spans="2:9" x14ac:dyDescent="0.2">
      <c r="B69" s="31" t="s">
        <v>69</v>
      </c>
      <c r="C69" s="32"/>
      <c r="D69" s="11">
        <v>0</v>
      </c>
      <c r="E69" s="11">
        <v>0</v>
      </c>
      <c r="F69" s="10">
        <f t="shared" si="1"/>
        <v>0</v>
      </c>
      <c r="G69" s="11">
        <v>0</v>
      </c>
      <c r="H69" s="11">
        <v>0</v>
      </c>
      <c r="I69" s="10">
        <f t="shared" si="2"/>
        <v>0</v>
      </c>
    </row>
    <row r="70" spans="2:9" x14ac:dyDescent="0.2">
      <c r="B70" s="3"/>
      <c r="C70" s="4" t="s">
        <v>70</v>
      </c>
      <c r="D70" s="9">
        <v>0</v>
      </c>
      <c r="E70" s="9">
        <v>0</v>
      </c>
      <c r="F70" s="7">
        <f t="shared" si="1"/>
        <v>0</v>
      </c>
      <c r="G70" s="9">
        <v>0</v>
      </c>
      <c r="H70" s="9">
        <v>0</v>
      </c>
      <c r="I70" s="7">
        <f t="shared" si="2"/>
        <v>0</v>
      </c>
    </row>
    <row r="71" spans="2:9" x14ac:dyDescent="0.2">
      <c r="B71" s="3"/>
      <c r="C71" s="4" t="s">
        <v>71</v>
      </c>
      <c r="D71" s="9">
        <v>0</v>
      </c>
      <c r="E71" s="9">
        <v>0</v>
      </c>
      <c r="F71" s="7">
        <f t="shared" si="1"/>
        <v>0</v>
      </c>
      <c r="G71" s="9">
        <v>0</v>
      </c>
      <c r="H71" s="9">
        <v>0</v>
      </c>
      <c r="I71" s="7">
        <f t="shared" si="2"/>
        <v>0</v>
      </c>
    </row>
    <row r="72" spans="2:9" x14ac:dyDescent="0.2">
      <c r="B72" s="3"/>
      <c r="C72" s="4" t="s">
        <v>72</v>
      </c>
      <c r="D72" s="9">
        <v>0</v>
      </c>
      <c r="E72" s="9">
        <v>0</v>
      </c>
      <c r="F72" s="7">
        <f t="shared" si="1"/>
        <v>0</v>
      </c>
      <c r="G72" s="9">
        <v>0</v>
      </c>
      <c r="H72" s="9">
        <v>0</v>
      </c>
      <c r="I72" s="7">
        <f t="shared" si="2"/>
        <v>0</v>
      </c>
    </row>
    <row r="73" spans="2:9" x14ac:dyDescent="0.2">
      <c r="B73" s="31" t="s">
        <v>73</v>
      </c>
      <c r="C73" s="32"/>
      <c r="D73" s="12">
        <f>SUM(D74:D80)</f>
        <v>2950603.67</v>
      </c>
      <c r="E73" s="12">
        <f>SUM(E74:E80)</f>
        <v>-83000</v>
      </c>
      <c r="F73" s="10">
        <f>SUM(F74:F80)</f>
        <v>1548942.75</v>
      </c>
      <c r="G73" s="10">
        <f>SUM(G74:G80)</f>
        <v>687259.54</v>
      </c>
      <c r="H73" s="10">
        <f>SUM(H74:H80)</f>
        <v>687259.54</v>
      </c>
      <c r="I73" s="10">
        <f t="shared" si="2"/>
        <v>861683.21</v>
      </c>
    </row>
    <row r="74" spans="2:9" x14ac:dyDescent="0.2">
      <c r="B74" s="3"/>
      <c r="C74" s="4" t="s">
        <v>74</v>
      </c>
      <c r="D74" s="7">
        <v>1758214.56</v>
      </c>
      <c r="E74" s="9">
        <v>0</v>
      </c>
      <c r="F74" s="7">
        <v>439553.64</v>
      </c>
      <c r="G74" s="8">
        <v>439553.64</v>
      </c>
      <c r="H74" s="8">
        <v>439553.64</v>
      </c>
      <c r="I74" s="7">
        <f t="shared" ref="I74:I81" si="8">F74-G74</f>
        <v>0</v>
      </c>
    </row>
    <row r="75" spans="2:9" x14ac:dyDescent="0.2">
      <c r="B75" s="3"/>
      <c r="C75" s="4" t="s">
        <v>75</v>
      </c>
      <c r="D75" s="7">
        <v>1020000</v>
      </c>
      <c r="E75" s="9">
        <v>0</v>
      </c>
      <c r="F75" s="7">
        <f t="shared" ref="F75:F81" si="9">D75+E75</f>
        <v>1020000</v>
      </c>
      <c r="G75" s="8">
        <v>247705.9</v>
      </c>
      <c r="H75" s="8">
        <v>247705.9</v>
      </c>
      <c r="I75" s="7">
        <f t="shared" si="8"/>
        <v>772294.1</v>
      </c>
    </row>
    <row r="76" spans="2:9" x14ac:dyDescent="0.2">
      <c r="B76" s="3"/>
      <c r="C76" s="4" t="s">
        <v>76</v>
      </c>
      <c r="D76" s="9">
        <v>0</v>
      </c>
      <c r="E76" s="9">
        <v>0</v>
      </c>
      <c r="F76" s="7">
        <f t="shared" si="9"/>
        <v>0</v>
      </c>
      <c r="G76" s="9">
        <v>0</v>
      </c>
      <c r="H76" s="9">
        <v>0</v>
      </c>
      <c r="I76" s="7">
        <f t="shared" si="8"/>
        <v>0</v>
      </c>
    </row>
    <row r="77" spans="2:9" x14ac:dyDescent="0.2">
      <c r="B77" s="3"/>
      <c r="C77" s="4" t="s">
        <v>77</v>
      </c>
      <c r="D77" s="9">
        <v>0</v>
      </c>
      <c r="E77" s="9">
        <v>0</v>
      </c>
      <c r="F77" s="7">
        <f t="shared" si="9"/>
        <v>0</v>
      </c>
      <c r="G77" s="9">
        <v>0</v>
      </c>
      <c r="H77" s="9">
        <v>0</v>
      </c>
      <c r="I77" s="7">
        <f t="shared" si="8"/>
        <v>0</v>
      </c>
    </row>
    <row r="78" spans="2:9" x14ac:dyDescent="0.2">
      <c r="B78" s="3"/>
      <c r="C78" s="4" t="s">
        <v>78</v>
      </c>
      <c r="D78" s="9">
        <v>0</v>
      </c>
      <c r="E78" s="9">
        <v>0</v>
      </c>
      <c r="F78" s="7">
        <f t="shared" si="9"/>
        <v>0</v>
      </c>
      <c r="G78" s="9">
        <v>0</v>
      </c>
      <c r="H78" s="9">
        <v>0</v>
      </c>
      <c r="I78" s="7">
        <f t="shared" si="8"/>
        <v>0</v>
      </c>
    </row>
    <row r="79" spans="2:9" x14ac:dyDescent="0.2">
      <c r="B79" s="3"/>
      <c r="C79" s="4" t="s">
        <v>79</v>
      </c>
      <c r="D79" s="9">
        <v>0</v>
      </c>
      <c r="E79" s="9">
        <v>0</v>
      </c>
      <c r="F79" s="7">
        <f t="shared" si="9"/>
        <v>0</v>
      </c>
      <c r="G79" s="9">
        <v>0</v>
      </c>
      <c r="H79" s="9">
        <v>0</v>
      </c>
      <c r="I79" s="7">
        <f t="shared" si="8"/>
        <v>0</v>
      </c>
    </row>
    <row r="80" spans="2:9" ht="12.75" thickBot="1" x14ac:dyDescent="0.25">
      <c r="B80" s="5"/>
      <c r="C80" s="6" t="s">
        <v>80</v>
      </c>
      <c r="D80" s="7">
        <v>172389.11</v>
      </c>
      <c r="E80" s="8">
        <v>-83000</v>
      </c>
      <c r="F80" s="7">
        <f t="shared" si="9"/>
        <v>89389.109999999986</v>
      </c>
      <c r="G80" s="9">
        <v>0</v>
      </c>
      <c r="H80" s="9">
        <v>0</v>
      </c>
      <c r="I80" s="7">
        <f t="shared" si="8"/>
        <v>89389.109999999986</v>
      </c>
    </row>
    <row r="81" spans="2:11" ht="12.75" thickBot="1" x14ac:dyDescent="0.25">
      <c r="B81" s="33" t="s">
        <v>81</v>
      </c>
      <c r="C81" s="34"/>
      <c r="D81" s="14">
        <f>D73+D57+D47+D37+D27+D17+D9</f>
        <v>104676310.90000001</v>
      </c>
      <c r="E81" s="14">
        <f>E73+E57+E47+E37+E27+E17+E9</f>
        <v>8539799.9199999999</v>
      </c>
      <c r="F81" s="15">
        <f t="shared" si="9"/>
        <v>113216110.82000001</v>
      </c>
      <c r="G81" s="14">
        <f>G73+G57+G47+G37+G27+G17+G9</f>
        <v>25102857.899999999</v>
      </c>
      <c r="H81" s="14">
        <f>H73+H57+H47+H37+H27+H17+H9</f>
        <v>25469728.640000001</v>
      </c>
      <c r="I81" s="16">
        <f t="shared" si="8"/>
        <v>88113252.920000017</v>
      </c>
    </row>
    <row r="85" spans="2:11" ht="15" customHeight="1" x14ac:dyDescent="0.2">
      <c r="B85" s="17"/>
      <c r="C85" s="21" t="s">
        <v>84</v>
      </c>
      <c r="D85" s="22"/>
      <c r="E85" s="22"/>
      <c r="F85" s="22"/>
      <c r="G85" s="22"/>
      <c r="H85" s="22"/>
      <c r="I85" s="22"/>
      <c r="J85" s="18"/>
      <c r="K85" s="18"/>
    </row>
    <row r="86" spans="2:11" ht="15" customHeight="1" x14ac:dyDescent="0.2">
      <c r="B86" s="17"/>
      <c r="C86" s="21"/>
      <c r="D86" s="22"/>
      <c r="E86" s="22"/>
      <c r="F86" s="22"/>
      <c r="G86" s="22"/>
      <c r="H86" s="22"/>
      <c r="I86" s="22"/>
      <c r="J86" s="18"/>
      <c r="K86" s="18"/>
    </row>
    <row r="87" spans="2:11" ht="15" customHeight="1" x14ac:dyDescent="0.2">
      <c r="B87" s="17"/>
      <c r="C87" s="21"/>
      <c r="D87" s="22"/>
      <c r="E87" s="22"/>
      <c r="F87" s="22"/>
      <c r="G87" s="22"/>
      <c r="H87" s="22"/>
      <c r="I87" s="22"/>
      <c r="J87" s="18"/>
      <c r="K87" s="18"/>
    </row>
    <row r="88" spans="2:11" ht="15" x14ac:dyDescent="0.2">
      <c r="B88" s="17"/>
      <c r="C88" s="22"/>
      <c r="D88" s="22"/>
      <c r="E88" s="22"/>
      <c r="F88" s="22"/>
      <c r="G88" s="22"/>
      <c r="H88" s="22"/>
      <c r="I88" s="22"/>
      <c r="J88" s="18"/>
      <c r="K88" s="18"/>
    </row>
    <row r="89" spans="2:11" ht="15" x14ac:dyDescent="0.2">
      <c r="B89" s="17"/>
      <c r="C89" s="23"/>
      <c r="D89" s="23"/>
      <c r="E89" s="23"/>
      <c r="F89" s="23"/>
      <c r="G89" s="23"/>
      <c r="H89" s="23"/>
      <c r="I89" s="23"/>
      <c r="J89" s="19"/>
      <c r="K89" s="19"/>
    </row>
    <row r="90" spans="2:11" ht="15" customHeight="1" x14ac:dyDescent="0.2">
      <c r="B90" s="17"/>
      <c r="C90" s="24" t="s">
        <v>85</v>
      </c>
      <c r="D90" s="24"/>
      <c r="E90" s="24"/>
      <c r="F90" s="24"/>
      <c r="G90" s="24"/>
      <c r="H90" s="25" t="s">
        <v>86</v>
      </c>
      <c r="I90" s="24"/>
      <c r="J90" s="20"/>
      <c r="K90" s="20"/>
    </row>
    <row r="91" spans="2:11" ht="15" customHeight="1" x14ac:dyDescent="0.2">
      <c r="B91" s="17"/>
      <c r="C91" s="24"/>
      <c r="D91" s="24"/>
      <c r="E91" s="24"/>
      <c r="F91" s="24"/>
      <c r="G91" s="24"/>
      <c r="H91" s="25"/>
      <c r="I91" s="24"/>
      <c r="J91" s="20"/>
      <c r="K91" s="20"/>
    </row>
    <row r="92" spans="2:11" ht="15" customHeight="1" x14ac:dyDescent="0.2">
      <c r="B92" s="17"/>
      <c r="C92" s="24"/>
      <c r="D92" s="24"/>
      <c r="E92" s="24"/>
      <c r="F92" s="24"/>
      <c r="G92" s="24"/>
      <c r="H92" s="25"/>
      <c r="I92" s="24"/>
      <c r="J92" s="20"/>
      <c r="K92" s="20"/>
    </row>
    <row r="93" spans="2:11" ht="15" x14ac:dyDescent="0.2">
      <c r="B93" s="17"/>
      <c r="C93" s="23"/>
      <c r="D93" s="23"/>
      <c r="E93" s="23"/>
      <c r="F93" s="23"/>
      <c r="G93" s="23"/>
      <c r="H93" s="23"/>
      <c r="I93" s="23"/>
      <c r="J93" s="19"/>
      <c r="K93" s="19"/>
    </row>
    <row r="94" spans="2:11" ht="15" customHeight="1" x14ac:dyDescent="0.2">
      <c r="B94" s="17"/>
      <c r="C94" s="24" t="s">
        <v>87</v>
      </c>
      <c r="D94" s="24"/>
      <c r="E94" s="24"/>
      <c r="F94" s="24"/>
      <c r="G94" s="24"/>
      <c r="H94" s="25" t="s">
        <v>88</v>
      </c>
      <c r="I94" s="24"/>
      <c r="J94" s="20"/>
      <c r="K94" s="20"/>
    </row>
    <row r="95" spans="2:11" ht="15" customHeight="1" x14ac:dyDescent="0.2">
      <c r="B95" s="17"/>
      <c r="C95" s="24"/>
      <c r="D95" s="24"/>
      <c r="E95" s="24"/>
      <c r="F95" s="24"/>
      <c r="G95" s="24"/>
      <c r="H95" s="25"/>
      <c r="I95" s="24"/>
      <c r="J95" s="20"/>
      <c r="K95" s="20"/>
    </row>
    <row r="96" spans="2:11" ht="15" customHeight="1" x14ac:dyDescent="0.2">
      <c r="B96" s="17"/>
      <c r="C96" s="24"/>
      <c r="D96" s="24"/>
      <c r="E96" s="24"/>
      <c r="F96" s="24"/>
      <c r="G96" s="24"/>
      <c r="H96" s="25"/>
      <c r="I96" s="24"/>
      <c r="J96" s="20"/>
      <c r="K96" s="20"/>
    </row>
    <row r="97" spans="2:11" ht="15" x14ac:dyDescent="0.2">
      <c r="B97" s="19"/>
      <c r="C97" s="23"/>
      <c r="D97" s="23"/>
      <c r="E97" s="23"/>
      <c r="F97" s="23"/>
      <c r="G97" s="23"/>
      <c r="H97" s="26"/>
      <c r="I97" s="26"/>
      <c r="J97" s="17"/>
      <c r="K97" s="17"/>
    </row>
    <row r="98" spans="2:11" ht="15" x14ac:dyDescent="0.2">
      <c r="B98" s="17"/>
      <c r="C98" s="24" t="s">
        <v>89</v>
      </c>
      <c r="D98" s="24"/>
      <c r="E98" s="24"/>
      <c r="F98" s="24"/>
      <c r="G98" s="24"/>
      <c r="H98" s="26"/>
      <c r="I98" s="26"/>
      <c r="J98" s="17"/>
      <c r="K98" s="17"/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2016-10-21T14:52:02Z</cp:lastPrinted>
  <dcterms:created xsi:type="dcterms:W3CDTF">2015-10-07T18:40:37Z</dcterms:created>
  <dcterms:modified xsi:type="dcterms:W3CDTF">2017-06-20T18:37:58Z</dcterms:modified>
</cp:coreProperties>
</file>