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OG" sheetId="1" r:id="rId1"/>
  </sheets>
  <definedNames>
    <definedName name="_xlnm.Print_Area" localSheetId="0">'EAE COG'!$B$2:$I$81</definedName>
  </definedNames>
  <calcPr calcId="145621"/>
</workbook>
</file>

<file path=xl/calcChain.xml><?xml version="1.0" encoding="utf-8"?>
<calcChain xmlns="http://schemas.openxmlformats.org/spreadsheetml/2006/main">
  <c r="E81" i="1" l="1"/>
  <c r="F81" i="1"/>
  <c r="G81" i="1"/>
  <c r="H81" i="1"/>
  <c r="I81" i="1"/>
  <c r="D81" i="1"/>
  <c r="H73" i="1"/>
  <c r="G73" i="1"/>
  <c r="E73" i="1"/>
  <c r="F73" i="1" s="1"/>
  <c r="D73" i="1"/>
  <c r="E61" i="1"/>
  <c r="F61" i="1"/>
  <c r="I61" i="1" s="1"/>
  <c r="D61" i="1"/>
  <c r="I68" i="1"/>
  <c r="I57" i="1"/>
  <c r="H57" i="1"/>
  <c r="G57" i="1"/>
  <c r="E57" i="1"/>
  <c r="D57" i="1"/>
  <c r="H47" i="1"/>
  <c r="G47" i="1"/>
  <c r="E47" i="1"/>
  <c r="D47" i="1"/>
  <c r="H37" i="1"/>
  <c r="G37" i="1"/>
  <c r="E37" i="1"/>
  <c r="D37" i="1"/>
  <c r="H27" i="1"/>
  <c r="G27" i="1"/>
  <c r="E27" i="1"/>
  <c r="D27" i="1"/>
  <c r="F34" i="1"/>
  <c r="H17" i="1"/>
  <c r="G17" i="1"/>
  <c r="E17" i="1"/>
  <c r="D17" i="1"/>
  <c r="H9" i="1"/>
  <c r="G9" i="1"/>
  <c r="E9" i="1"/>
  <c r="D9" i="1"/>
  <c r="I76" i="1"/>
  <c r="I77" i="1"/>
  <c r="I78" i="1"/>
  <c r="I79" i="1"/>
  <c r="I80" i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I34" i="1"/>
  <c r="F35" i="1"/>
  <c r="I35" i="1" s="1"/>
  <c r="F36" i="1"/>
  <c r="I36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8" i="1"/>
  <c r="I58" i="1" s="1"/>
  <c r="F59" i="1"/>
  <c r="I59" i="1" s="1"/>
  <c r="F60" i="1"/>
  <c r="I60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F69" i="1"/>
  <c r="I69" i="1" s="1"/>
  <c r="F70" i="1"/>
  <c r="I70" i="1" s="1"/>
  <c r="F71" i="1"/>
  <c r="I71" i="1" s="1"/>
  <c r="F72" i="1"/>
  <c r="I72" i="1" s="1"/>
  <c r="F74" i="1"/>
  <c r="I74" i="1" s="1"/>
  <c r="F75" i="1"/>
  <c r="I75" i="1" s="1"/>
  <c r="F76" i="1"/>
  <c r="F77" i="1"/>
  <c r="F78" i="1"/>
  <c r="F79" i="1"/>
  <c r="F80" i="1"/>
  <c r="F9" i="1"/>
  <c r="I73" i="1" l="1"/>
  <c r="F57" i="1"/>
  <c r="F47" i="1"/>
  <c r="I47" i="1" s="1"/>
  <c r="F37" i="1"/>
  <c r="I37" i="1" s="1"/>
  <c r="F27" i="1"/>
  <c r="I27" i="1" s="1"/>
  <c r="F17" i="1"/>
  <c r="I17" i="1" s="1"/>
  <c r="I9" i="1"/>
</calcChain>
</file>

<file path=xl/sharedStrings.xml><?xml version="1.0" encoding="utf-8"?>
<sst xmlns="http://schemas.openxmlformats.org/spreadsheetml/2006/main" count="86" uniqueCount="86">
  <si>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</si>
  <si>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</si>
  <si>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</si>
  <si>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</si>
  <si>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</si>
  <si>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</si>
  <si>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</si>
  <si>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</si>
  <si>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</si>
  <si>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</si>
  <si>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</si>
  <si>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</si>
  <si>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</si>
  <si>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</si>
  <si>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</si>
  <si>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</si>
  <si>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</si>
  <si>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</si>
  <si>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</si>
  <si>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</si>
  <si>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</si>
  <si>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</si>
  <si>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</si>
  <si>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</si>
  <si>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</si>
  <si>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</si>
  <si>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</si>
  <si>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</si>
  <si>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</si>
  <si>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</si>
  <si>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</si>
  <si>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</si>
  <si>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</si>
  <si>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</si>
  <si>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</si>
  <si>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</si>
  <si>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</si>
  <si>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</si>
  <si>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</si>
  <si>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</si>
  <si>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</si>
  <si>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</si>
  <si>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</si>
  <si>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</si>
  <si>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</si>
  <si>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</si>
  <si>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</si>
  <si>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</si>
  <si>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</si>
  <si>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</si>
  <si>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</si>
  <si>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</si>
  <si>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</si>
  <si>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</si>
  <si>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</si>
  <si>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</si>
  <si>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</si>
  <si>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</si>
  <si>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</si>
  <si>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</si>
  <si>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</si>
  <si>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</si>
  <si>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</si>
  <si>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</si>
  <si>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</si>
  <si>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</si>
  <si>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</si>
  <si>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</si>
  <si>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</si>
  <si>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</si>
  <si>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</si>
  <si>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</si>
  <si>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</si>
  <si>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</si>
  <si>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</si>
  <si>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</si>
  <si>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</si>
  <si>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</si>
  <si>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</si>
  <si>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</si>
  <si>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</si>
  <si>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</si>
  <si>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</si>
  <si>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junio de 2017</t>
  </si>
  <si>
    <t>ASEC_EAEPECOG_2doTRIM_S4</t>
  </si>
  <si>
    <t>Municipio De Sabinas,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</si>
</sst>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82</xdr:row>
      <xdr:rowOff>0</xdr:rowOff>
    </xdr:from>
    <xdr:to>
      <xdr:col>9</xdr:col>
      <xdr:colOff>138266</xdr:colOff>
      <xdr:row>97</xdr:row>
      <xdr:rowOff>53093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770" y="12881794"/>
          <a:ext cx="11068972" cy="2395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7"/>
  <sheetViews>
    <sheetView showGridLines="0" tabSelected="1" zoomScale="124" zoomScaleNormal="124" workbookViewId="0">
      <selection activeCell="B1" sqref="B1:I98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9" ht="4.5" customHeight="1" thickBot="1" x14ac:dyDescent="0.25"/>
    <row r="2" spans="2:9" ht="15.75" x14ac:dyDescent="0.2">
      <c r="B2" s="12" t="s">
        <v>85</v>
      </c>
      <c r="C2" s="13"/>
      <c r="D2" s="13"/>
      <c r="E2" s="13"/>
      <c r="F2" s="13"/>
      <c r="G2" s="13"/>
      <c r="H2" s="13"/>
      <c r="I2" s="14"/>
    </row>
    <row r="3" spans="2:9" ht="15.75" x14ac:dyDescent="0.2">
      <c r="B3" s="15" t="s">
        <v>0</v>
      </c>
      <c r="C3" s="16"/>
      <c r="D3" s="16"/>
      <c r="E3" s="16"/>
      <c r="F3" s="16"/>
      <c r="G3" s="16"/>
      <c r="H3" s="16"/>
      <c r="I3" s="17"/>
    </row>
    <row r="4" spans="2:9" ht="15.75" x14ac:dyDescent="0.2">
      <c r="B4" s="15" t="s">
        <v>1</v>
      </c>
      <c r="C4" s="16"/>
      <c r="D4" s="16"/>
      <c r="E4" s="16"/>
      <c r="F4" s="16"/>
      <c r="G4" s="16"/>
      <c r="H4" s="16"/>
      <c r="I4" s="17"/>
    </row>
    <row r="5" spans="2:9" ht="16.5" thickBot="1" x14ac:dyDescent="0.25">
      <c r="B5" s="18" t="s">
        <v>83</v>
      </c>
      <c r="C5" s="19"/>
      <c r="D5" s="19"/>
      <c r="E5" s="19"/>
      <c r="F5" s="19"/>
      <c r="G5" s="19"/>
      <c r="H5" s="19"/>
      <c r="I5" s="20"/>
    </row>
    <row r="6" spans="2:9" ht="12.75" thickBot="1" x14ac:dyDescent="0.25">
      <c r="B6" s="21" t="s">
        <v>2</v>
      </c>
      <c r="C6" s="22"/>
      <c r="D6" s="27" t="s">
        <v>3</v>
      </c>
      <c r="E6" s="28"/>
      <c r="F6" s="28"/>
      <c r="G6" s="28"/>
      <c r="H6" s="29"/>
      <c r="I6" s="30" t="s">
        <v>4</v>
      </c>
    </row>
    <row r="7" spans="2:9" ht="24.75" thickBot="1" x14ac:dyDescent="0.25">
      <c r="B7" s="23"/>
      <c r="C7" s="24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1"/>
    </row>
    <row r="8" spans="2:9" ht="12.75" thickBot="1" x14ac:dyDescent="0.25">
      <c r="B8" s="25"/>
      <c r="C8" s="26"/>
      <c r="D8" s="11"/>
      <c r="E8" s="11"/>
      <c r="F8" s="11"/>
      <c r="G8" s="11"/>
      <c r="H8" s="11"/>
      <c r="I8" s="11"/>
    </row>
    <row r="9" spans="2:9" s="9" customFormat="1" x14ac:dyDescent="0.2">
      <c r="B9" s="36" t="s">
        <v>10</v>
      </c>
      <c r="C9" s="37"/>
      <c r="D9" s="8">
        <f>SUM(D10:D16)</f>
        <v>65085783.210000001</v>
      </c>
      <c r="E9" s="8">
        <f>SUM(E10:E16)</f>
        <v>16466479.68</v>
      </c>
      <c r="F9" s="8">
        <f>D9+E9</f>
        <v>81552262.890000001</v>
      </c>
      <c r="G9" s="8">
        <f>SUM(G10:G16)</f>
        <v>28892922.800000004</v>
      </c>
      <c r="H9" s="8">
        <f>SUM(H10:H16)</f>
        <v>28892922.800000004</v>
      </c>
      <c r="I9" s="8">
        <f>F9-G9</f>
        <v>52659340.089999996</v>
      </c>
    </row>
    <row r="10" spans="2:9" x14ac:dyDescent="0.2">
      <c r="B10" s="2"/>
      <c r="C10" s="3" t="s">
        <v>11</v>
      </c>
      <c r="D10" s="6">
        <v>41230588.740000002</v>
      </c>
      <c r="E10" s="6">
        <v>10054267.630000001</v>
      </c>
      <c r="F10" s="6">
        <f t="shared" ref="F10:F73" si="0">D10+E10</f>
        <v>51284856.370000005</v>
      </c>
      <c r="G10" s="6">
        <v>21563433.010000002</v>
      </c>
      <c r="H10" s="6">
        <v>21563433.010000002</v>
      </c>
      <c r="I10" s="6">
        <f t="shared" ref="I10:I73" si="1">F10-G10</f>
        <v>29721423.360000003</v>
      </c>
    </row>
    <row r="11" spans="2:9" x14ac:dyDescent="0.2">
      <c r="B11" s="2"/>
      <c r="C11" s="3" t="s">
        <v>12</v>
      </c>
      <c r="D11" s="6">
        <v>900000</v>
      </c>
      <c r="E11" s="6">
        <v>0</v>
      </c>
      <c r="F11" s="6">
        <f t="shared" si="0"/>
        <v>900000</v>
      </c>
      <c r="G11" s="6">
        <v>0</v>
      </c>
      <c r="H11" s="6">
        <v>0</v>
      </c>
      <c r="I11" s="6">
        <f t="shared" si="1"/>
        <v>900000</v>
      </c>
    </row>
    <row r="12" spans="2:9" x14ac:dyDescent="0.2">
      <c r="B12" s="2"/>
      <c r="C12" s="3" t="s">
        <v>13</v>
      </c>
      <c r="D12" s="6">
        <v>7447302.5</v>
      </c>
      <c r="E12" s="6">
        <v>2464560.73</v>
      </c>
      <c r="F12" s="6">
        <f t="shared" si="0"/>
        <v>9911863.2300000004</v>
      </c>
      <c r="G12" s="6">
        <v>3006407.83</v>
      </c>
      <c r="H12" s="6">
        <v>3006407.83</v>
      </c>
      <c r="I12" s="6">
        <f t="shared" si="1"/>
        <v>6905455.4000000004</v>
      </c>
    </row>
    <row r="13" spans="2:9" x14ac:dyDescent="0.2">
      <c r="B13" s="2"/>
      <c r="C13" s="3" t="s">
        <v>14</v>
      </c>
      <c r="D13" s="6">
        <v>4159843</v>
      </c>
      <c r="E13" s="6">
        <v>0</v>
      </c>
      <c r="F13" s="6">
        <f t="shared" si="0"/>
        <v>4159843</v>
      </c>
      <c r="G13" s="6">
        <v>0</v>
      </c>
      <c r="H13" s="6">
        <v>0</v>
      </c>
      <c r="I13" s="6">
        <f t="shared" si="1"/>
        <v>4159843</v>
      </c>
    </row>
    <row r="14" spans="2:9" x14ac:dyDescent="0.2">
      <c r="B14" s="2"/>
      <c r="C14" s="3" t="s">
        <v>15</v>
      </c>
      <c r="D14" s="6">
        <v>7942448.9699999997</v>
      </c>
      <c r="E14" s="6">
        <v>1546322.53</v>
      </c>
      <c r="F14" s="6">
        <f t="shared" si="0"/>
        <v>9488771.5</v>
      </c>
      <c r="G14" s="6">
        <v>1509527.16</v>
      </c>
      <c r="H14" s="6">
        <v>1509527.16</v>
      </c>
      <c r="I14" s="6">
        <f t="shared" si="1"/>
        <v>7979244.3399999999</v>
      </c>
    </row>
    <row r="15" spans="2:9" x14ac:dyDescent="0.2">
      <c r="B15" s="2"/>
      <c r="C15" s="3" t="s">
        <v>16</v>
      </c>
      <c r="D15" s="6">
        <v>0</v>
      </c>
      <c r="E15" s="6">
        <v>0</v>
      </c>
      <c r="F15" s="6">
        <f t="shared" si="0"/>
        <v>0</v>
      </c>
      <c r="G15" s="6">
        <v>0</v>
      </c>
      <c r="H15" s="6">
        <v>0</v>
      </c>
      <c r="I15" s="6">
        <f t="shared" si="1"/>
        <v>0</v>
      </c>
    </row>
    <row r="16" spans="2:9" x14ac:dyDescent="0.2">
      <c r="B16" s="2"/>
      <c r="C16" s="3" t="s">
        <v>17</v>
      </c>
      <c r="D16" s="6">
        <v>3405600</v>
      </c>
      <c r="E16" s="6">
        <v>2401328.79</v>
      </c>
      <c r="F16" s="6">
        <f t="shared" si="0"/>
        <v>5806928.79</v>
      </c>
      <c r="G16" s="6">
        <v>2813554.8</v>
      </c>
      <c r="H16" s="6">
        <v>2813554.8</v>
      </c>
      <c r="I16" s="6">
        <f t="shared" si="1"/>
        <v>2993373.99</v>
      </c>
    </row>
    <row r="17" spans="2:9" s="9" customFormat="1" x14ac:dyDescent="0.2">
      <c r="B17" s="32" t="s">
        <v>18</v>
      </c>
      <c r="C17" s="33"/>
      <c r="D17" s="8">
        <f>SUM(D18:D26)</f>
        <v>20171000.52</v>
      </c>
      <c r="E17" s="8">
        <f>SUM(E18:E26)</f>
        <v>6059104.96</v>
      </c>
      <c r="F17" s="8">
        <f t="shared" si="0"/>
        <v>26230105.48</v>
      </c>
      <c r="G17" s="8">
        <f>SUM(H18:H26)</f>
        <v>9751097.5</v>
      </c>
      <c r="H17" s="8">
        <f>SUM(H18:H26)</f>
        <v>9751097.5</v>
      </c>
      <c r="I17" s="8">
        <f t="shared" si="1"/>
        <v>16479007.98</v>
      </c>
    </row>
    <row r="18" spans="2:9" x14ac:dyDescent="0.2">
      <c r="B18" s="2"/>
      <c r="C18" s="3" t="s">
        <v>19</v>
      </c>
      <c r="D18" s="6">
        <v>3549000</v>
      </c>
      <c r="E18" s="6">
        <v>187681.21</v>
      </c>
      <c r="F18" s="6">
        <f t="shared" si="0"/>
        <v>3736681.21</v>
      </c>
      <c r="G18" s="6">
        <v>689818.58</v>
      </c>
      <c r="H18" s="6">
        <v>689818.58</v>
      </c>
      <c r="I18" s="6">
        <f t="shared" si="1"/>
        <v>3046862.63</v>
      </c>
    </row>
    <row r="19" spans="2:9" x14ac:dyDescent="0.2">
      <c r="B19" s="2"/>
      <c r="C19" s="3" t="s">
        <v>20</v>
      </c>
      <c r="D19" s="6">
        <v>985000</v>
      </c>
      <c r="E19" s="6">
        <v>137389.79</v>
      </c>
      <c r="F19" s="6">
        <f t="shared" si="0"/>
        <v>1122389.79</v>
      </c>
      <c r="G19" s="6">
        <v>137500.70000000001</v>
      </c>
      <c r="H19" s="6">
        <v>137500.70000000001</v>
      </c>
      <c r="I19" s="6">
        <f t="shared" si="1"/>
        <v>984889.09000000008</v>
      </c>
    </row>
    <row r="20" spans="2:9" x14ac:dyDescent="0.2">
      <c r="B20" s="2"/>
      <c r="C20" s="3" t="s">
        <v>21</v>
      </c>
      <c r="D20" s="6">
        <v>0</v>
      </c>
      <c r="E20" s="6">
        <v>0</v>
      </c>
      <c r="F20" s="6">
        <f t="shared" si="0"/>
        <v>0</v>
      </c>
      <c r="G20" s="6">
        <v>0</v>
      </c>
      <c r="H20" s="6">
        <v>0</v>
      </c>
      <c r="I20" s="6">
        <f t="shared" si="1"/>
        <v>0</v>
      </c>
    </row>
    <row r="21" spans="2:9" x14ac:dyDescent="0.2">
      <c r="B21" s="2"/>
      <c r="C21" s="3" t="s">
        <v>22</v>
      </c>
      <c r="D21" s="6">
        <v>2160000.52</v>
      </c>
      <c r="E21" s="6">
        <v>2089227.57</v>
      </c>
      <c r="F21" s="6">
        <f t="shared" si="0"/>
        <v>4249228.09</v>
      </c>
      <c r="G21" s="6">
        <v>2281169.87</v>
      </c>
      <c r="H21" s="6">
        <v>2281169.87</v>
      </c>
      <c r="I21" s="6">
        <f t="shared" si="1"/>
        <v>1968058.2199999997</v>
      </c>
    </row>
    <row r="22" spans="2:9" x14ac:dyDescent="0.2">
      <c r="B22" s="2"/>
      <c r="C22" s="3" t="s">
        <v>23</v>
      </c>
      <c r="D22" s="6">
        <v>80000</v>
      </c>
      <c r="E22" s="6">
        <v>172505.59</v>
      </c>
      <c r="F22" s="6">
        <f t="shared" si="0"/>
        <v>252505.59</v>
      </c>
      <c r="G22" s="6">
        <v>91343.28</v>
      </c>
      <c r="H22" s="6">
        <v>91343.28</v>
      </c>
      <c r="I22" s="6">
        <f t="shared" si="1"/>
        <v>161162.31</v>
      </c>
    </row>
    <row r="23" spans="2:9" x14ac:dyDescent="0.2">
      <c r="B23" s="2"/>
      <c r="C23" s="3" t="s">
        <v>24</v>
      </c>
      <c r="D23" s="6">
        <v>8354000</v>
      </c>
      <c r="E23" s="6">
        <v>491299.4</v>
      </c>
      <c r="F23" s="6">
        <f t="shared" si="0"/>
        <v>8845299.4000000004</v>
      </c>
      <c r="G23" s="6">
        <v>3587642.06</v>
      </c>
      <c r="H23" s="6">
        <v>3587642.06</v>
      </c>
      <c r="I23" s="6">
        <f t="shared" si="1"/>
        <v>5257657.34</v>
      </c>
    </row>
    <row r="24" spans="2:9" x14ac:dyDescent="0.2">
      <c r="B24" s="2"/>
      <c r="C24" s="3" t="s">
        <v>25</v>
      </c>
      <c r="D24" s="6">
        <v>1528000</v>
      </c>
      <c r="E24" s="6">
        <v>2171109.4</v>
      </c>
      <c r="F24" s="6">
        <f t="shared" si="0"/>
        <v>3699109.4</v>
      </c>
      <c r="G24" s="6">
        <v>2160712.7400000002</v>
      </c>
      <c r="H24" s="6">
        <v>2160712.7400000002</v>
      </c>
      <c r="I24" s="6">
        <f t="shared" si="1"/>
        <v>1538396.6599999997</v>
      </c>
    </row>
    <row r="25" spans="2:9" x14ac:dyDescent="0.2">
      <c r="B25" s="2"/>
      <c r="C25" s="3" t="s">
        <v>26</v>
      </c>
      <c r="D25" s="6">
        <v>50000</v>
      </c>
      <c r="E25" s="6">
        <v>0</v>
      </c>
      <c r="F25" s="6">
        <f t="shared" si="0"/>
        <v>50000</v>
      </c>
      <c r="G25" s="6">
        <v>0</v>
      </c>
      <c r="H25" s="6">
        <v>0</v>
      </c>
      <c r="I25" s="6">
        <f t="shared" si="1"/>
        <v>50000</v>
      </c>
    </row>
    <row r="26" spans="2:9" x14ac:dyDescent="0.2">
      <c r="B26" s="2"/>
      <c r="C26" s="3" t="s">
        <v>27</v>
      </c>
      <c r="D26" s="6">
        <v>3465000</v>
      </c>
      <c r="E26" s="6">
        <v>809892</v>
      </c>
      <c r="F26" s="6">
        <f t="shared" si="0"/>
        <v>4274892</v>
      </c>
      <c r="G26" s="6">
        <v>802910.27</v>
      </c>
      <c r="H26" s="6">
        <v>802910.27</v>
      </c>
      <c r="I26" s="6">
        <f t="shared" si="1"/>
        <v>3471981.73</v>
      </c>
    </row>
    <row r="27" spans="2:9" s="9" customFormat="1" x14ac:dyDescent="0.2">
      <c r="B27" s="32" t="s">
        <v>28</v>
      </c>
      <c r="C27" s="33"/>
      <c r="D27" s="8">
        <f>SUM(D28:D36)</f>
        <v>103464400</v>
      </c>
      <c r="E27" s="8">
        <f>SUM(E28:E36)</f>
        <v>-16198049.119999997</v>
      </c>
      <c r="F27" s="8">
        <f t="shared" si="0"/>
        <v>87266350.879999995</v>
      </c>
      <c r="G27" s="8">
        <f>SUM(G28:G36)</f>
        <v>22272088.84</v>
      </c>
      <c r="H27" s="8">
        <f>SUM(H28:H36)</f>
        <v>22165368.84</v>
      </c>
      <c r="I27" s="8">
        <f t="shared" si="1"/>
        <v>64994262.039999992</v>
      </c>
    </row>
    <row r="28" spans="2:9" x14ac:dyDescent="0.2">
      <c r="B28" s="2"/>
      <c r="C28" s="3" t="s">
        <v>29</v>
      </c>
      <c r="D28" s="6">
        <v>72522500</v>
      </c>
      <c r="E28" s="6">
        <v>-22414197.039999999</v>
      </c>
      <c r="F28" s="6">
        <f t="shared" si="0"/>
        <v>50108302.960000001</v>
      </c>
      <c r="G28" s="6">
        <v>10007857.619999999</v>
      </c>
      <c r="H28" s="6">
        <v>10007857.619999999</v>
      </c>
      <c r="I28" s="6">
        <f t="shared" si="1"/>
        <v>40100445.340000004</v>
      </c>
    </row>
    <row r="29" spans="2:9" x14ac:dyDescent="0.2">
      <c r="B29" s="2"/>
      <c r="C29" s="3" t="s">
        <v>30</v>
      </c>
      <c r="D29" s="6">
        <v>4661400</v>
      </c>
      <c r="E29" s="6">
        <v>2630114.52</v>
      </c>
      <c r="F29" s="6">
        <f t="shared" si="0"/>
        <v>7291514.5199999996</v>
      </c>
      <c r="G29" s="6">
        <v>3728936</v>
      </c>
      <c r="H29" s="6">
        <v>3622216</v>
      </c>
      <c r="I29" s="6">
        <f t="shared" si="1"/>
        <v>3562578.5199999996</v>
      </c>
    </row>
    <row r="30" spans="2:9" x14ac:dyDescent="0.2">
      <c r="B30" s="2"/>
      <c r="C30" s="3" t="s">
        <v>31</v>
      </c>
      <c r="D30" s="6">
        <v>2638500</v>
      </c>
      <c r="E30" s="6">
        <v>1727949.12</v>
      </c>
      <c r="F30" s="6">
        <f t="shared" si="0"/>
        <v>4366449.12</v>
      </c>
      <c r="G30" s="6">
        <v>1679171.98</v>
      </c>
      <c r="H30" s="6">
        <v>1679171.98</v>
      </c>
      <c r="I30" s="6">
        <f t="shared" si="1"/>
        <v>2687277.14</v>
      </c>
    </row>
    <row r="31" spans="2:9" x14ac:dyDescent="0.2">
      <c r="B31" s="2"/>
      <c r="C31" s="3" t="s">
        <v>32</v>
      </c>
      <c r="D31" s="6">
        <v>50000</v>
      </c>
      <c r="E31" s="6">
        <v>118173.1</v>
      </c>
      <c r="F31" s="6">
        <f t="shared" si="0"/>
        <v>168173.1</v>
      </c>
      <c r="G31" s="6">
        <v>56475.16</v>
      </c>
      <c r="H31" s="6">
        <v>56475.16</v>
      </c>
      <c r="I31" s="6">
        <f t="shared" si="1"/>
        <v>111697.94</v>
      </c>
    </row>
    <row r="32" spans="2:9" x14ac:dyDescent="0.2">
      <c r="B32" s="2"/>
      <c r="C32" s="3" t="s">
        <v>33</v>
      </c>
      <c r="D32" s="6">
        <v>5007000</v>
      </c>
      <c r="E32" s="6">
        <v>-40847.440000000002</v>
      </c>
      <c r="F32" s="6">
        <f t="shared" si="0"/>
        <v>4966152.5599999996</v>
      </c>
      <c r="G32" s="6">
        <v>774517.84</v>
      </c>
      <c r="H32" s="6">
        <v>774517.84</v>
      </c>
      <c r="I32" s="6">
        <f t="shared" si="1"/>
        <v>4191634.7199999997</v>
      </c>
    </row>
    <row r="33" spans="2:9" x14ac:dyDescent="0.2">
      <c r="B33" s="2"/>
      <c r="C33" s="3" t="s">
        <v>34</v>
      </c>
      <c r="D33" s="6">
        <v>4800000</v>
      </c>
      <c r="E33" s="6">
        <v>1316440.3999999999</v>
      </c>
      <c r="F33" s="6">
        <f t="shared" si="0"/>
        <v>6116440.4000000004</v>
      </c>
      <c r="G33" s="6">
        <v>1167243.03</v>
      </c>
      <c r="H33" s="6">
        <v>1167243.03</v>
      </c>
      <c r="I33" s="6">
        <f t="shared" si="1"/>
        <v>4949197.37</v>
      </c>
    </row>
    <row r="34" spans="2:9" x14ac:dyDescent="0.2">
      <c r="B34" s="2"/>
      <c r="C34" s="3" t="s">
        <v>35</v>
      </c>
      <c r="D34" s="6">
        <v>2920000</v>
      </c>
      <c r="E34" s="6">
        <v>-83695.94</v>
      </c>
      <c r="F34" s="6">
        <f>D34+E34</f>
        <v>2836304.06</v>
      </c>
      <c r="G34" s="6">
        <v>494265.12</v>
      </c>
      <c r="H34" s="6">
        <v>494265.12</v>
      </c>
      <c r="I34" s="6">
        <f t="shared" si="1"/>
        <v>2342038.94</v>
      </c>
    </row>
    <row r="35" spans="2:9" x14ac:dyDescent="0.2">
      <c r="B35" s="2"/>
      <c r="C35" s="3" t="s">
        <v>36</v>
      </c>
      <c r="D35" s="6">
        <v>6845000</v>
      </c>
      <c r="E35" s="6">
        <v>-635407.77</v>
      </c>
      <c r="F35" s="6">
        <f t="shared" si="0"/>
        <v>6209592.2300000004</v>
      </c>
      <c r="G35" s="6">
        <v>1934645.71</v>
      </c>
      <c r="H35" s="6">
        <v>1934645.71</v>
      </c>
      <c r="I35" s="6">
        <f t="shared" si="1"/>
        <v>4274946.5200000005</v>
      </c>
    </row>
    <row r="36" spans="2:9" x14ac:dyDescent="0.2">
      <c r="B36" s="2"/>
      <c r="C36" s="3" t="s">
        <v>37</v>
      </c>
      <c r="D36" s="6">
        <v>4020000</v>
      </c>
      <c r="E36" s="6">
        <v>1183421.93</v>
      </c>
      <c r="F36" s="6">
        <f t="shared" si="0"/>
        <v>5203421.93</v>
      </c>
      <c r="G36" s="6">
        <v>2428976.38</v>
      </c>
      <c r="H36" s="6">
        <v>2428976.38</v>
      </c>
      <c r="I36" s="6">
        <f t="shared" si="1"/>
        <v>2774445.55</v>
      </c>
    </row>
    <row r="37" spans="2:9" s="9" customFormat="1" x14ac:dyDescent="0.2">
      <c r="B37" s="32" t="s">
        <v>38</v>
      </c>
      <c r="C37" s="33"/>
      <c r="D37" s="8">
        <f>SUM(D38:D46)</f>
        <v>15520000</v>
      </c>
      <c r="E37" s="8">
        <f>SUM(E38:E46)</f>
        <v>2764556.35</v>
      </c>
      <c r="F37" s="8">
        <f t="shared" si="0"/>
        <v>18284556.350000001</v>
      </c>
      <c r="G37" s="8">
        <f>SUM(G38:G46)</f>
        <v>7035187.4700000007</v>
      </c>
      <c r="H37" s="8">
        <f>SUM(H38:H46)</f>
        <v>7035187.4700000007</v>
      </c>
      <c r="I37" s="8">
        <f t="shared" si="1"/>
        <v>11249368.880000001</v>
      </c>
    </row>
    <row r="38" spans="2:9" x14ac:dyDescent="0.2">
      <c r="B38" s="2"/>
      <c r="C38" s="3" t="s">
        <v>39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</row>
    <row r="39" spans="2:9" x14ac:dyDescent="0.2">
      <c r="B39" s="2"/>
      <c r="C39" s="3" t="s">
        <v>40</v>
      </c>
      <c r="D39" s="6">
        <v>0</v>
      </c>
      <c r="E39" s="6">
        <v>150000</v>
      </c>
      <c r="F39" s="6">
        <f>D38+E39</f>
        <v>150000</v>
      </c>
      <c r="G39" s="6">
        <v>150000</v>
      </c>
      <c r="H39" s="6">
        <v>150000</v>
      </c>
      <c r="I39" s="6">
        <f>F39-G39</f>
        <v>0</v>
      </c>
    </row>
    <row r="40" spans="2:9" x14ac:dyDescent="0.2">
      <c r="B40" s="2"/>
      <c r="C40" s="3" t="s">
        <v>41</v>
      </c>
      <c r="D40" s="6">
        <v>5300000</v>
      </c>
      <c r="E40" s="6">
        <v>113000</v>
      </c>
      <c r="F40" s="6">
        <f>D40+E40</f>
        <v>5413000</v>
      </c>
      <c r="G40" s="6">
        <v>1197197.82</v>
      </c>
      <c r="H40" s="6">
        <v>1197197.82</v>
      </c>
      <c r="I40" s="6">
        <f>F40-G40</f>
        <v>4215802.18</v>
      </c>
    </row>
    <row r="41" spans="2:9" x14ac:dyDescent="0.2">
      <c r="B41" s="2"/>
      <c r="C41" s="3" t="s">
        <v>42</v>
      </c>
      <c r="D41" s="6">
        <v>9230000</v>
      </c>
      <c r="E41" s="6">
        <v>1126322.05</v>
      </c>
      <c r="F41" s="6">
        <f>D41+E41</f>
        <v>10356322.050000001</v>
      </c>
      <c r="G41" s="6">
        <v>4122733.95</v>
      </c>
      <c r="H41" s="6">
        <v>4122733.95</v>
      </c>
      <c r="I41" s="6">
        <f>F41-G41</f>
        <v>6233588.1000000006</v>
      </c>
    </row>
    <row r="42" spans="2:9" x14ac:dyDescent="0.2">
      <c r="B42" s="2"/>
      <c r="C42" s="3" t="s">
        <v>43</v>
      </c>
      <c r="D42" s="6">
        <v>290000</v>
      </c>
      <c r="E42" s="6">
        <v>151962.49</v>
      </c>
      <c r="F42" s="6">
        <f t="shared" si="0"/>
        <v>441962.49</v>
      </c>
      <c r="G42" s="6">
        <v>145981.94</v>
      </c>
      <c r="H42" s="6">
        <v>145981.94</v>
      </c>
      <c r="I42" s="6">
        <f t="shared" si="1"/>
        <v>295980.55</v>
      </c>
    </row>
    <row r="43" spans="2:9" x14ac:dyDescent="0.2">
      <c r="B43" s="2"/>
      <c r="C43" s="3" t="s">
        <v>44</v>
      </c>
      <c r="D43" s="6">
        <v>0</v>
      </c>
      <c r="E43" s="6">
        <v>0</v>
      </c>
      <c r="F43" s="6">
        <f t="shared" si="0"/>
        <v>0</v>
      </c>
      <c r="G43" s="6">
        <v>0</v>
      </c>
      <c r="H43" s="6">
        <v>0</v>
      </c>
      <c r="I43" s="6">
        <f t="shared" si="1"/>
        <v>0</v>
      </c>
    </row>
    <row r="44" spans="2:9" x14ac:dyDescent="0.2">
      <c r="B44" s="2"/>
      <c r="C44" s="3" t="s">
        <v>45</v>
      </c>
      <c r="D44" s="6">
        <v>0</v>
      </c>
      <c r="E44" s="6">
        <v>0</v>
      </c>
      <c r="F44" s="6">
        <f t="shared" si="0"/>
        <v>0</v>
      </c>
      <c r="G44" s="6">
        <v>0</v>
      </c>
      <c r="H44" s="6">
        <v>0</v>
      </c>
      <c r="I44" s="6">
        <f t="shared" si="1"/>
        <v>0</v>
      </c>
    </row>
    <row r="45" spans="2:9" x14ac:dyDescent="0.2">
      <c r="B45" s="2"/>
      <c r="C45" s="3" t="s">
        <v>46</v>
      </c>
      <c r="D45" s="6">
        <v>700000</v>
      </c>
      <c r="E45" s="6">
        <v>1223271.81</v>
      </c>
      <c r="F45" s="6">
        <f t="shared" si="0"/>
        <v>1923271.81</v>
      </c>
      <c r="G45" s="6">
        <v>1419273.76</v>
      </c>
      <c r="H45" s="6">
        <v>1419273.76</v>
      </c>
      <c r="I45" s="6">
        <f t="shared" si="1"/>
        <v>503998.05000000005</v>
      </c>
    </row>
    <row r="46" spans="2:9" x14ac:dyDescent="0.2">
      <c r="B46" s="2"/>
      <c r="C46" s="3" t="s">
        <v>47</v>
      </c>
      <c r="D46" s="6">
        <v>0</v>
      </c>
      <c r="E46" s="6">
        <v>0</v>
      </c>
      <c r="F46" s="6">
        <f t="shared" si="0"/>
        <v>0</v>
      </c>
      <c r="G46" s="6">
        <v>0</v>
      </c>
      <c r="H46" s="6">
        <v>0</v>
      </c>
      <c r="I46" s="6">
        <f t="shared" si="1"/>
        <v>0</v>
      </c>
    </row>
    <row r="47" spans="2:9" s="9" customFormat="1" x14ac:dyDescent="0.2">
      <c r="B47" s="32" t="s">
        <v>48</v>
      </c>
      <c r="C47" s="33"/>
      <c r="D47" s="8">
        <f>SUM(D48:D56)</f>
        <v>3281000</v>
      </c>
      <c r="E47" s="8">
        <f>SUM(E48:E56)</f>
        <v>2327098.4499999997</v>
      </c>
      <c r="F47" s="8">
        <f t="shared" si="0"/>
        <v>5608098.4499999993</v>
      </c>
      <c r="G47" s="8">
        <f>SUM(G48:G56)</f>
        <v>3022663.12</v>
      </c>
      <c r="H47" s="8">
        <f>SUM(H48:H56)</f>
        <v>3022663.12</v>
      </c>
      <c r="I47" s="8">
        <f t="shared" si="1"/>
        <v>2585435.3299999991</v>
      </c>
    </row>
    <row r="48" spans="2:9" x14ac:dyDescent="0.2">
      <c r="B48" s="2"/>
      <c r="C48" s="3" t="s">
        <v>49</v>
      </c>
      <c r="D48" s="6">
        <v>581000</v>
      </c>
      <c r="E48" s="6">
        <v>234282.64</v>
      </c>
      <c r="F48" s="6">
        <f t="shared" si="0"/>
        <v>815282.64</v>
      </c>
      <c r="G48" s="6">
        <v>219357.12</v>
      </c>
      <c r="H48" s="6">
        <v>219357.12</v>
      </c>
      <c r="I48" s="6">
        <f t="shared" si="1"/>
        <v>595925.52</v>
      </c>
    </row>
    <row r="49" spans="2:9" x14ac:dyDescent="0.2">
      <c r="B49" s="2"/>
      <c r="C49" s="3" t="s">
        <v>50</v>
      </c>
      <c r="D49" s="6">
        <v>0</v>
      </c>
      <c r="E49" s="6">
        <v>0</v>
      </c>
      <c r="F49" s="6">
        <f t="shared" si="0"/>
        <v>0</v>
      </c>
      <c r="G49" s="6">
        <v>0</v>
      </c>
      <c r="H49" s="6">
        <v>0</v>
      </c>
      <c r="I49" s="6">
        <f t="shared" si="1"/>
        <v>0</v>
      </c>
    </row>
    <row r="50" spans="2:9" x14ac:dyDescent="0.2">
      <c r="B50" s="2"/>
      <c r="C50" s="3" t="s">
        <v>51</v>
      </c>
      <c r="D50" s="6">
        <v>0</v>
      </c>
      <c r="E50" s="6">
        <v>0</v>
      </c>
      <c r="F50" s="6">
        <f t="shared" si="0"/>
        <v>0</v>
      </c>
      <c r="G50" s="6">
        <v>0</v>
      </c>
      <c r="H50" s="6">
        <v>0</v>
      </c>
      <c r="I50" s="6">
        <f t="shared" si="1"/>
        <v>0</v>
      </c>
    </row>
    <row r="51" spans="2:9" x14ac:dyDescent="0.2">
      <c r="B51" s="2"/>
      <c r="C51" s="3" t="s">
        <v>52</v>
      </c>
      <c r="D51" s="6">
        <v>2530000</v>
      </c>
      <c r="E51" s="6">
        <v>2126145.0099999998</v>
      </c>
      <c r="F51" s="6">
        <f t="shared" si="0"/>
        <v>4656145.01</v>
      </c>
      <c r="G51" s="6">
        <v>2800000</v>
      </c>
      <c r="H51" s="6">
        <v>2800000</v>
      </c>
      <c r="I51" s="6">
        <f t="shared" si="1"/>
        <v>1856145.0099999998</v>
      </c>
    </row>
    <row r="52" spans="2:9" x14ac:dyDescent="0.2">
      <c r="B52" s="2"/>
      <c r="C52" s="3" t="s">
        <v>53</v>
      </c>
      <c r="D52" s="6">
        <v>0</v>
      </c>
      <c r="E52" s="6">
        <v>0</v>
      </c>
      <c r="F52" s="6">
        <f t="shared" si="0"/>
        <v>0</v>
      </c>
      <c r="G52" s="6">
        <v>0</v>
      </c>
      <c r="H52" s="6">
        <v>0</v>
      </c>
      <c r="I52" s="6">
        <f t="shared" si="1"/>
        <v>0</v>
      </c>
    </row>
    <row r="53" spans="2:9" x14ac:dyDescent="0.2">
      <c r="B53" s="2"/>
      <c r="C53" s="3" t="s">
        <v>54</v>
      </c>
      <c r="D53" s="6">
        <v>170000</v>
      </c>
      <c r="E53" s="6">
        <v>-33329.199999999997</v>
      </c>
      <c r="F53" s="6">
        <f t="shared" si="0"/>
        <v>136670.79999999999</v>
      </c>
      <c r="G53" s="6">
        <v>3306</v>
      </c>
      <c r="H53" s="6">
        <v>3306</v>
      </c>
      <c r="I53" s="6">
        <f t="shared" si="1"/>
        <v>133364.79999999999</v>
      </c>
    </row>
    <row r="54" spans="2:9" x14ac:dyDescent="0.2">
      <c r="B54" s="2"/>
      <c r="C54" s="3" t="s">
        <v>55</v>
      </c>
      <c r="D54" s="6">
        <v>0</v>
      </c>
      <c r="E54" s="6">
        <v>0</v>
      </c>
      <c r="F54" s="6">
        <f t="shared" si="0"/>
        <v>0</v>
      </c>
      <c r="G54" s="6">
        <v>0</v>
      </c>
      <c r="H54" s="6">
        <v>0</v>
      </c>
      <c r="I54" s="6">
        <f t="shared" si="1"/>
        <v>0</v>
      </c>
    </row>
    <row r="55" spans="2:9" x14ac:dyDescent="0.2">
      <c r="B55" s="2"/>
      <c r="C55" s="3" t="s">
        <v>56</v>
      </c>
      <c r="D55" s="6">
        <v>0</v>
      </c>
      <c r="E55" s="6">
        <v>0</v>
      </c>
      <c r="F55" s="6">
        <f t="shared" si="0"/>
        <v>0</v>
      </c>
      <c r="G55" s="6">
        <v>0</v>
      </c>
      <c r="H55" s="6">
        <v>0</v>
      </c>
      <c r="I55" s="6">
        <f t="shared" si="1"/>
        <v>0</v>
      </c>
    </row>
    <row r="56" spans="2:9" x14ac:dyDescent="0.2">
      <c r="B56" s="2"/>
      <c r="C56" s="3" t="s">
        <v>57</v>
      </c>
      <c r="D56" s="6">
        <v>0</v>
      </c>
      <c r="E56" s="6">
        <v>0</v>
      </c>
      <c r="F56" s="6">
        <f t="shared" si="0"/>
        <v>0</v>
      </c>
      <c r="G56" s="6">
        <v>0</v>
      </c>
      <c r="H56" s="6">
        <v>0</v>
      </c>
      <c r="I56" s="6">
        <f t="shared" si="1"/>
        <v>0</v>
      </c>
    </row>
    <row r="57" spans="2:9" s="9" customFormat="1" x14ac:dyDescent="0.2">
      <c r="B57" s="32" t="s">
        <v>58</v>
      </c>
      <c r="C57" s="33"/>
      <c r="D57" s="8">
        <f>SUM(D58:D60)</f>
        <v>22274424.48</v>
      </c>
      <c r="E57" s="8">
        <f>SUM(E58:E60)</f>
        <v>5503339.7599999998</v>
      </c>
      <c r="F57" s="8">
        <f t="shared" si="0"/>
        <v>27777764.240000002</v>
      </c>
      <c r="G57" s="8">
        <f>SUM(G58:G60)</f>
        <v>4274680.91</v>
      </c>
      <c r="H57" s="8">
        <f>SUM(H58:H60)</f>
        <v>4274680.91</v>
      </c>
      <c r="I57" s="8">
        <f>F57-G57</f>
        <v>23503083.330000002</v>
      </c>
    </row>
    <row r="58" spans="2:9" x14ac:dyDescent="0.2">
      <c r="B58" s="2"/>
      <c r="C58" s="3" t="s">
        <v>59</v>
      </c>
      <c r="D58" s="6">
        <v>5800000</v>
      </c>
      <c r="E58" s="6">
        <v>-352053.36</v>
      </c>
      <c r="F58" s="6">
        <f t="shared" si="0"/>
        <v>5447946.6399999997</v>
      </c>
      <c r="G58" s="6">
        <v>0</v>
      </c>
      <c r="H58" s="6">
        <v>0</v>
      </c>
      <c r="I58" s="6">
        <f t="shared" si="1"/>
        <v>5447946.6399999997</v>
      </c>
    </row>
    <row r="59" spans="2:9" x14ac:dyDescent="0.2">
      <c r="B59" s="2"/>
      <c r="C59" s="3" t="s">
        <v>60</v>
      </c>
      <c r="D59" s="6">
        <v>13800000</v>
      </c>
      <c r="E59" s="6">
        <v>4816270.38</v>
      </c>
      <c r="F59" s="6">
        <f t="shared" si="0"/>
        <v>18616270.379999999</v>
      </c>
      <c r="G59" s="6">
        <v>4274680.91</v>
      </c>
      <c r="H59" s="6">
        <v>4274680.91</v>
      </c>
      <c r="I59" s="6">
        <f t="shared" si="1"/>
        <v>14341589.469999999</v>
      </c>
    </row>
    <row r="60" spans="2:9" x14ac:dyDescent="0.2">
      <c r="B60" s="2"/>
      <c r="C60" s="3" t="s">
        <v>61</v>
      </c>
      <c r="D60" s="6">
        <v>2674424.48</v>
      </c>
      <c r="E60" s="6">
        <v>1039122.74</v>
      </c>
      <c r="F60" s="6">
        <f t="shared" si="0"/>
        <v>3713547.2199999997</v>
      </c>
      <c r="G60" s="6">
        <v>0</v>
      </c>
      <c r="H60" s="6">
        <v>0</v>
      </c>
      <c r="I60" s="6">
        <f t="shared" si="1"/>
        <v>3713547.2199999997</v>
      </c>
    </row>
    <row r="61" spans="2:9" s="9" customFormat="1" x14ac:dyDescent="0.2">
      <c r="B61" s="32" t="s">
        <v>62</v>
      </c>
      <c r="C61" s="33"/>
      <c r="D61" s="8">
        <f>SUM(D62:D68)</f>
        <v>1000000</v>
      </c>
      <c r="E61" s="8">
        <f>SUM(E62:E68)</f>
        <v>-420476.22</v>
      </c>
      <c r="F61" s="8">
        <f t="shared" si="0"/>
        <v>579523.78</v>
      </c>
      <c r="G61" s="8">
        <v>0</v>
      </c>
      <c r="H61" s="8">
        <v>0</v>
      </c>
      <c r="I61" s="8">
        <f t="shared" si="1"/>
        <v>579523.78</v>
      </c>
    </row>
    <row r="62" spans="2:9" x14ac:dyDescent="0.2">
      <c r="B62" s="2"/>
      <c r="C62" s="3" t="s">
        <v>63</v>
      </c>
      <c r="D62" s="6">
        <v>0</v>
      </c>
      <c r="E62" s="6">
        <v>0</v>
      </c>
      <c r="F62" s="6">
        <f t="shared" si="0"/>
        <v>0</v>
      </c>
      <c r="G62" s="6">
        <v>0</v>
      </c>
      <c r="H62" s="6">
        <v>0</v>
      </c>
      <c r="I62" s="6">
        <f t="shared" si="1"/>
        <v>0</v>
      </c>
    </row>
    <row r="63" spans="2:9" x14ac:dyDescent="0.2">
      <c r="B63" s="2"/>
      <c r="C63" s="3" t="s">
        <v>64</v>
      </c>
      <c r="D63" s="6">
        <v>0</v>
      </c>
      <c r="E63" s="6">
        <v>0</v>
      </c>
      <c r="F63" s="6">
        <f t="shared" si="0"/>
        <v>0</v>
      </c>
      <c r="G63" s="6">
        <v>0</v>
      </c>
      <c r="H63" s="6">
        <v>0</v>
      </c>
      <c r="I63" s="6">
        <f t="shared" si="1"/>
        <v>0</v>
      </c>
    </row>
    <row r="64" spans="2:9" x14ac:dyDescent="0.2">
      <c r="B64" s="2"/>
      <c r="C64" s="3" t="s">
        <v>65</v>
      </c>
      <c r="D64" s="6">
        <v>0</v>
      </c>
      <c r="E64" s="6">
        <v>0</v>
      </c>
      <c r="F64" s="6">
        <f t="shared" si="0"/>
        <v>0</v>
      </c>
      <c r="G64" s="6">
        <v>0</v>
      </c>
      <c r="H64" s="6">
        <v>0</v>
      </c>
      <c r="I64" s="6">
        <f t="shared" si="1"/>
        <v>0</v>
      </c>
    </row>
    <row r="65" spans="2:9" x14ac:dyDescent="0.2">
      <c r="B65" s="2"/>
      <c r="C65" s="3" t="s">
        <v>66</v>
      </c>
      <c r="D65" s="6">
        <v>0</v>
      </c>
      <c r="E65" s="6">
        <v>0</v>
      </c>
      <c r="F65" s="6">
        <f t="shared" si="0"/>
        <v>0</v>
      </c>
      <c r="G65" s="6">
        <v>0</v>
      </c>
      <c r="H65" s="6">
        <v>0</v>
      </c>
      <c r="I65" s="6">
        <f t="shared" si="1"/>
        <v>0</v>
      </c>
    </row>
    <row r="66" spans="2:9" x14ac:dyDescent="0.2">
      <c r="B66" s="2"/>
      <c r="C66" s="3" t="s">
        <v>67</v>
      </c>
      <c r="D66" s="6">
        <v>0</v>
      </c>
      <c r="E66" s="6">
        <v>0</v>
      </c>
      <c r="F66" s="6">
        <f t="shared" si="0"/>
        <v>0</v>
      </c>
      <c r="G66" s="6">
        <v>0</v>
      </c>
      <c r="H66" s="6">
        <v>0</v>
      </c>
      <c r="I66" s="6">
        <f t="shared" si="1"/>
        <v>0</v>
      </c>
    </row>
    <row r="67" spans="2:9" x14ac:dyDescent="0.2">
      <c r="B67" s="2"/>
      <c r="C67" s="3" t="s">
        <v>68</v>
      </c>
      <c r="D67" s="6">
        <v>0</v>
      </c>
      <c r="E67" s="6">
        <v>0</v>
      </c>
      <c r="F67" s="6">
        <f t="shared" si="0"/>
        <v>0</v>
      </c>
      <c r="G67" s="6">
        <v>0</v>
      </c>
      <c r="H67" s="6">
        <v>0</v>
      </c>
      <c r="I67" s="6">
        <f t="shared" si="1"/>
        <v>0</v>
      </c>
    </row>
    <row r="68" spans="2:9" x14ac:dyDescent="0.2">
      <c r="B68" s="2"/>
      <c r="C68" s="3" t="s">
        <v>69</v>
      </c>
      <c r="D68" s="6">
        <v>1000000</v>
      </c>
      <c r="E68" s="6">
        <v>-420476.22</v>
      </c>
      <c r="F68" s="6">
        <f t="shared" si="0"/>
        <v>579523.78</v>
      </c>
      <c r="G68" s="6">
        <v>0</v>
      </c>
      <c r="H68" s="6">
        <v>0</v>
      </c>
      <c r="I68" s="6">
        <f>F68-G68</f>
        <v>579523.78</v>
      </c>
    </row>
    <row r="69" spans="2:9" s="9" customFormat="1" x14ac:dyDescent="0.2">
      <c r="B69" s="32" t="s">
        <v>70</v>
      </c>
      <c r="C69" s="33"/>
      <c r="D69" s="8">
        <v>0</v>
      </c>
      <c r="E69" s="8">
        <v>0</v>
      </c>
      <c r="F69" s="6">
        <f t="shared" si="0"/>
        <v>0</v>
      </c>
      <c r="G69" s="8">
        <v>0</v>
      </c>
      <c r="H69" s="8">
        <v>0</v>
      </c>
      <c r="I69" s="8">
        <f t="shared" si="1"/>
        <v>0</v>
      </c>
    </row>
    <row r="70" spans="2:9" x14ac:dyDescent="0.2">
      <c r="B70" s="2"/>
      <c r="C70" s="3" t="s">
        <v>71</v>
      </c>
      <c r="D70" s="6">
        <v>0</v>
      </c>
      <c r="E70" s="6">
        <v>0</v>
      </c>
      <c r="F70" s="6">
        <f t="shared" si="0"/>
        <v>0</v>
      </c>
      <c r="G70" s="6">
        <v>0</v>
      </c>
      <c r="H70" s="6">
        <v>0</v>
      </c>
      <c r="I70" s="6">
        <f t="shared" si="1"/>
        <v>0</v>
      </c>
    </row>
    <row r="71" spans="2:9" x14ac:dyDescent="0.2">
      <c r="B71" s="2"/>
      <c r="C71" s="3" t="s">
        <v>72</v>
      </c>
      <c r="D71" s="6">
        <v>0</v>
      </c>
      <c r="E71" s="6">
        <v>0</v>
      </c>
      <c r="F71" s="6">
        <f t="shared" si="0"/>
        <v>0</v>
      </c>
      <c r="G71" s="6">
        <v>0</v>
      </c>
      <c r="H71" s="6">
        <v>0</v>
      </c>
      <c r="I71" s="6">
        <f t="shared" si="1"/>
        <v>0</v>
      </c>
    </row>
    <row r="72" spans="2:9" x14ac:dyDescent="0.2">
      <c r="B72" s="2"/>
      <c r="C72" s="3" t="s">
        <v>73</v>
      </c>
      <c r="D72" s="6">
        <v>0</v>
      </c>
      <c r="E72" s="6">
        <v>0</v>
      </c>
      <c r="F72" s="6">
        <f t="shared" si="0"/>
        <v>0</v>
      </c>
      <c r="G72" s="6">
        <v>0</v>
      </c>
      <c r="H72" s="6">
        <v>0</v>
      </c>
      <c r="I72" s="6">
        <f t="shared" si="1"/>
        <v>0</v>
      </c>
    </row>
    <row r="73" spans="2:9" s="9" customFormat="1" x14ac:dyDescent="0.2">
      <c r="B73" s="32" t="s">
        <v>74</v>
      </c>
      <c r="C73" s="33"/>
      <c r="D73" s="8">
        <f>SUM(D74:D80)</f>
        <v>7350000</v>
      </c>
      <c r="E73" s="8">
        <f>SUM(E74:E80)</f>
        <v>192610</v>
      </c>
      <c r="F73" s="8">
        <f t="shared" si="0"/>
        <v>7542610</v>
      </c>
      <c r="G73" s="8">
        <f>SUM(G74:G80)</f>
        <v>3652665.26</v>
      </c>
      <c r="H73" s="8">
        <f>SUM(H74:H80)</f>
        <v>3652665.26</v>
      </c>
      <c r="I73" s="8">
        <f t="shared" si="1"/>
        <v>3889944.74</v>
      </c>
    </row>
    <row r="74" spans="2:9" x14ac:dyDescent="0.2">
      <c r="B74" s="2"/>
      <c r="C74" s="3" t="s">
        <v>75</v>
      </c>
      <c r="D74" s="6">
        <v>4800000</v>
      </c>
      <c r="E74" s="6">
        <v>2755.12</v>
      </c>
      <c r="F74" s="6">
        <f t="shared" ref="F74:F80" si="2">D74+E74</f>
        <v>4802755.12</v>
      </c>
      <c r="G74" s="6">
        <v>2387265.36</v>
      </c>
      <c r="H74" s="6">
        <v>2387265.36</v>
      </c>
      <c r="I74" s="6">
        <f t="shared" ref="I74:I80" si="3">F74-G74</f>
        <v>2415489.7600000002</v>
      </c>
    </row>
    <row r="75" spans="2:9" x14ac:dyDescent="0.2">
      <c r="B75" s="2"/>
      <c r="C75" s="3" t="s">
        <v>76</v>
      </c>
      <c r="D75" s="6">
        <v>2550000</v>
      </c>
      <c r="E75" s="6">
        <v>189854.88</v>
      </c>
      <c r="F75" s="6">
        <f t="shared" si="2"/>
        <v>2739854.88</v>
      </c>
      <c r="G75" s="6">
        <v>1265399.8999999999</v>
      </c>
      <c r="H75" s="6">
        <v>1265399.8999999999</v>
      </c>
      <c r="I75" s="6">
        <f t="shared" si="3"/>
        <v>1474454.98</v>
      </c>
    </row>
    <row r="76" spans="2:9" x14ac:dyDescent="0.2">
      <c r="B76" s="2"/>
      <c r="C76" s="3" t="s">
        <v>77</v>
      </c>
      <c r="D76" s="6">
        <v>0</v>
      </c>
      <c r="E76" s="6">
        <v>0</v>
      </c>
      <c r="F76" s="6">
        <f t="shared" si="2"/>
        <v>0</v>
      </c>
      <c r="G76" s="6">
        <v>0</v>
      </c>
      <c r="H76" s="6">
        <v>0</v>
      </c>
      <c r="I76" s="6">
        <f t="shared" si="3"/>
        <v>0</v>
      </c>
    </row>
    <row r="77" spans="2:9" x14ac:dyDescent="0.2">
      <c r="B77" s="2"/>
      <c r="C77" s="3" t="s">
        <v>78</v>
      </c>
      <c r="D77" s="6">
        <v>0</v>
      </c>
      <c r="E77" s="6">
        <v>0</v>
      </c>
      <c r="F77" s="6">
        <f t="shared" si="2"/>
        <v>0</v>
      </c>
      <c r="G77" s="6">
        <v>0</v>
      </c>
      <c r="H77" s="6">
        <v>0</v>
      </c>
      <c r="I77" s="6">
        <f t="shared" si="3"/>
        <v>0</v>
      </c>
    </row>
    <row r="78" spans="2:9" x14ac:dyDescent="0.2">
      <c r="B78" s="2"/>
      <c r="C78" s="3" t="s">
        <v>79</v>
      </c>
      <c r="D78" s="6">
        <v>0</v>
      </c>
      <c r="E78" s="6">
        <v>0</v>
      </c>
      <c r="F78" s="6">
        <f t="shared" si="2"/>
        <v>0</v>
      </c>
      <c r="G78" s="6">
        <v>0</v>
      </c>
      <c r="H78" s="6">
        <v>0</v>
      </c>
      <c r="I78" s="6">
        <f t="shared" si="3"/>
        <v>0</v>
      </c>
    </row>
    <row r="79" spans="2:9" x14ac:dyDescent="0.2">
      <c r="B79" s="2"/>
      <c r="C79" s="3" t="s">
        <v>80</v>
      </c>
      <c r="D79" s="6">
        <v>0</v>
      </c>
      <c r="E79" s="6">
        <v>0</v>
      </c>
      <c r="F79" s="6">
        <f t="shared" si="2"/>
        <v>0</v>
      </c>
      <c r="G79" s="6">
        <v>0</v>
      </c>
      <c r="H79" s="6">
        <v>0</v>
      </c>
      <c r="I79" s="6">
        <f t="shared" si="3"/>
        <v>0</v>
      </c>
    </row>
    <row r="80" spans="2:9" ht="12.75" thickBot="1" x14ac:dyDescent="0.25">
      <c r="B80" s="4"/>
      <c r="C80" s="5" t="s">
        <v>81</v>
      </c>
      <c r="D80" s="6">
        <v>0</v>
      </c>
      <c r="E80" s="6">
        <v>0</v>
      </c>
      <c r="F80" s="6">
        <f t="shared" si="2"/>
        <v>0</v>
      </c>
      <c r="G80" s="6">
        <v>0</v>
      </c>
      <c r="H80" s="6">
        <v>0</v>
      </c>
      <c r="I80" s="6">
        <f t="shared" si="3"/>
        <v>0</v>
      </c>
    </row>
    <row r="81" spans="2:9" ht="12.75" thickBot="1" x14ac:dyDescent="0.25">
      <c r="B81" s="34" t="s">
        <v>82</v>
      </c>
      <c r="C81" s="35"/>
      <c r="D81" s="7">
        <f>D9+D17+D27+D37+D47+D57+D61+D69+D73</f>
        <v>238146608.21000001</v>
      </c>
      <c r="E81" s="7">
        <f t="shared" ref="E81:I81" si="4">E9+E17+E27+E37+E47+E57+E61+E69+E73</f>
        <v>16694663.860000001</v>
      </c>
      <c r="F81" s="7">
        <f t="shared" si="4"/>
        <v>254841272.06999999</v>
      </c>
      <c r="G81" s="7">
        <f t="shared" si="4"/>
        <v>78901305.900000006</v>
      </c>
      <c r="H81" s="7">
        <f t="shared" si="4"/>
        <v>78794585.900000006</v>
      </c>
      <c r="I81" s="7">
        <f t="shared" si="4"/>
        <v>175939966.17000002</v>
      </c>
    </row>
    <row r="87" spans="2:9" ht="15" x14ac:dyDescent="0.25">
      <c r="H87" s="10" t="s">
        <v>84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rintOptions horizontalCentered="1"/>
  <pageMargins left="0.19685039370078741" right="0.19685039370078741" top="0.19685039370078741" bottom="0.19685039370078741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2017-07-21T17:11:02Z</cp:lastPrinted>
  <dcterms:created xsi:type="dcterms:W3CDTF">2015-10-07T18:40:37Z</dcterms:created>
  <dcterms:modified xsi:type="dcterms:W3CDTF">2017-07-21T17:11:03Z</dcterms:modified>
</cp:coreProperties>
</file>