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 AUDITORIA SUPERIOR 2DO TRIM\"/>
    </mc:Choice>
  </mc:AlternateContent>
  <bookViews>
    <workbookView xWindow="0" yWindow="0" windowWidth="28800" windowHeight="12435"/>
  </bookViews>
  <sheets>
    <sheet name="EAE COG" sheetId="1" r:id="rId1"/>
  </sheets>
  <definedNames>
    <definedName name="_xlnm.Print_Area" localSheetId="0">'EAE COG'!$B$2:$I$81</definedName>
  </definedNames>
  <calcPr calcId="152511"/>
</workbook>
</file>

<file path=xl/calcChain.xml><?xml version="1.0" encoding="utf-8"?>
<calcChain xmlns="http://schemas.openxmlformats.org/spreadsheetml/2006/main">
  <c r="F81" i="1" l="1"/>
  <c r="E81" i="1"/>
  <c r="D81" i="1"/>
  <c r="I80" i="1"/>
  <c r="I73" i="1" s="1"/>
  <c r="F80" i="1"/>
  <c r="H73" i="1"/>
  <c r="G73" i="1"/>
  <c r="F73" i="1"/>
  <c r="E73" i="1"/>
  <c r="D73" i="1"/>
  <c r="I60" i="1"/>
  <c r="F60" i="1"/>
  <c r="F59" i="1"/>
  <c r="I59" i="1" s="1"/>
  <c r="F58" i="1"/>
  <c r="I58" i="1" s="1"/>
  <c r="H57" i="1"/>
  <c r="G57" i="1"/>
  <c r="E57" i="1"/>
  <c r="D57" i="1"/>
  <c r="I56" i="1"/>
  <c r="I55" i="1"/>
  <c r="I54" i="1"/>
  <c r="I52" i="1"/>
  <c r="I50" i="1"/>
  <c r="F56" i="1"/>
  <c r="F55" i="1"/>
  <c r="F54" i="1"/>
  <c r="F53" i="1"/>
  <c r="I53" i="1" s="1"/>
  <c r="F52" i="1"/>
  <c r="F51" i="1"/>
  <c r="I51" i="1" s="1"/>
  <c r="F50" i="1"/>
  <c r="F49" i="1"/>
  <c r="I49" i="1" s="1"/>
  <c r="F48" i="1"/>
  <c r="I48" i="1" s="1"/>
  <c r="H47" i="1"/>
  <c r="G47" i="1"/>
  <c r="E47" i="1"/>
  <c r="D47" i="1"/>
  <c r="I46" i="1"/>
  <c r="I45" i="1"/>
  <c r="I44" i="1"/>
  <c r="I43" i="1"/>
  <c r="I42" i="1"/>
  <c r="I41" i="1"/>
  <c r="I39" i="1"/>
  <c r="I38" i="1"/>
  <c r="F46" i="1"/>
  <c r="F45" i="1"/>
  <c r="F44" i="1"/>
  <c r="F43" i="1"/>
  <c r="F42" i="1"/>
  <c r="F41" i="1"/>
  <c r="F40" i="1"/>
  <c r="I40" i="1" s="1"/>
  <c r="F39" i="1"/>
  <c r="F38" i="1"/>
  <c r="H37" i="1"/>
  <c r="G37" i="1"/>
  <c r="E37" i="1"/>
  <c r="D37" i="1"/>
  <c r="F32" i="1"/>
  <c r="I32" i="1" s="1"/>
  <c r="F30" i="1"/>
  <c r="I36" i="1"/>
  <c r="I35" i="1"/>
  <c r="I34" i="1"/>
  <c r="I33" i="1"/>
  <c r="F36" i="1"/>
  <c r="F35" i="1"/>
  <c r="F34" i="1"/>
  <c r="F33" i="1"/>
  <c r="F31" i="1"/>
  <c r="I31" i="1" s="1"/>
  <c r="I30" i="1"/>
  <c r="F29" i="1"/>
  <c r="I29" i="1" s="1"/>
  <c r="F28" i="1"/>
  <c r="I28" i="1" s="1"/>
  <c r="H27" i="1"/>
  <c r="G27" i="1"/>
  <c r="E27" i="1"/>
  <c r="D27" i="1"/>
  <c r="H17" i="1"/>
  <c r="G17" i="1"/>
  <c r="E17" i="1"/>
  <c r="D17" i="1"/>
  <c r="I26" i="1"/>
  <c r="I20" i="1"/>
  <c r="F26" i="1"/>
  <c r="F25" i="1"/>
  <c r="I25" i="1" s="1"/>
  <c r="F24" i="1"/>
  <c r="I24" i="1" s="1"/>
  <c r="F23" i="1"/>
  <c r="I23" i="1" s="1"/>
  <c r="F22" i="1"/>
  <c r="I22" i="1" s="1"/>
  <c r="F21" i="1"/>
  <c r="I21" i="1" s="1"/>
  <c r="F20" i="1"/>
  <c r="F19" i="1"/>
  <c r="I19" i="1" s="1"/>
  <c r="F18" i="1"/>
  <c r="I18" i="1" s="1"/>
  <c r="I15" i="1"/>
  <c r="I13" i="1"/>
  <c r="I11" i="1"/>
  <c r="F16" i="1"/>
  <c r="I16" i="1" s="1"/>
  <c r="F15" i="1"/>
  <c r="F14" i="1"/>
  <c r="I14" i="1" s="1"/>
  <c r="F13" i="1"/>
  <c r="F12" i="1"/>
  <c r="I12" i="1" s="1"/>
  <c r="F11" i="1"/>
  <c r="F10" i="1"/>
  <c r="I10" i="1" s="1"/>
  <c r="H9" i="1"/>
  <c r="G9" i="1"/>
  <c r="E9" i="1"/>
  <c r="D9" i="1"/>
  <c r="H81" i="1" l="1"/>
  <c r="G81" i="1"/>
  <c r="F57" i="1"/>
  <c r="I57" i="1"/>
  <c r="F47" i="1"/>
  <c r="I47" i="1"/>
  <c r="F37" i="1"/>
  <c r="I37" i="1"/>
  <c r="I27" i="1"/>
  <c r="F27" i="1"/>
  <c r="I17" i="1"/>
  <c r="F17" i="1"/>
  <c r="I9" i="1"/>
  <c r="F9" i="1"/>
  <c r="I81" i="1" l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<sst xmlns="http://schemas.openxmlformats.org/spreadsheetml/2006/main" count="92" uniqueCount="92">
  <si>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</si>
  <si>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</si>
  <si>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</si>
  <si>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</si>
  <si>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</si>
  <si>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</si>
  <si>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</si>
  <si>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</si>
  <si>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</si>
  <si>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</si>
  <si>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</si>
  <si>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</si>
  <si>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</si>
  <si>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</si>
  <si>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</si>
  <si>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</si>
  <si>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</si>
  <si>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</si>
  <si>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</si>
  <si>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</si>
  <si>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</si>
  <si>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</si>
  <si>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</si>
  <si>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</si>
  <si>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</si>
  <si>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</si>
  <si>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</si>
  <si>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</si>
  <si>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</si>
  <si>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</si>
  <si>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</si>
  <si>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</si>
  <si>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</si>
  <si>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</si>
  <si>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</si>
  <si>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</si>
  <si>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</si>
  <si>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</si>
  <si>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</si>
  <si>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</si>
  <si>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</si>
  <si>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</si>
  <si>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</si>
  <si>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</si>
  <si>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</si>
  <si>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</si>
  <si>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</si>
  <si>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</si>
  <si>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</si>
  <si>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</si>
  <si>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</si>
  <si>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</si>
  <si>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</si>
  <si>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</si>
  <si>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</si>
  <si>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</si>
  <si>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</si>
  <si>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</si>
  <si>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</si>
  <si>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</si>
  <si>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</si>
  <si>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</si>
  <si>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</si>
  <si>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</si>
  <si>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</si>
  <si>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</si>
  <si>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</si>
  <si>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</si>
  <si>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</si>
  <si>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</si>
  <si>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</si>
  <si>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</si>
  <si>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</si>
  <si>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</si>
  <si>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</si>
  <si>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</si>
  <si>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</si>
  <si>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</si>
  <si>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</si>
  <si>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</si>
  <si>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</si>
  <si>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</si>
  <si>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</si>
  <si>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</si>
  <si>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</si>
  <si>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</si>
  <si>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</si>
  <si>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</si>
  <si>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</si>
  <si>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Del 01 de enero al 30 de junio de 2017</t>
  </si>
  <si>
    <t>ASEC_EAEPECOG_2doTRIM_S4</t>
  </si>
  <si>
    <t>Presidencia Municipal De Muzquiz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</si>
</sst>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87"/>
  <sheetViews>
    <sheetView showGridLines="0" tabSelected="1" zoomScale="90" zoomScaleNormal="90" workbookViewId="0">
      <selection activeCell="H81" sqref="H81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9" ht="4.5" customHeight="1" thickBot="1" x14ac:dyDescent="0.25"/>
    <row r="2" spans="2:9" x14ac:dyDescent="0.2">
      <c r="B2" s="12" t="s">
        <v>91</v>
      </c>
      <c r="C2" s="13"/>
      <c r="D2" s="13"/>
      <c r="E2" s="13"/>
      <c r="F2" s="13"/>
      <c r="G2" s="13"/>
      <c r="H2" s="13"/>
      <c r="I2" s="14"/>
    </row>
    <row r="3" spans="2:9" x14ac:dyDescent="0.2">
      <c r="B3" s="15" t="s">
        <v>0</v>
      </c>
      <c r="C3" s="16"/>
      <c r="D3" s="16"/>
      <c r="E3" s="16"/>
      <c r="F3" s="16"/>
      <c r="G3" s="16"/>
      <c r="H3" s="16"/>
      <c r="I3" s="17"/>
    </row>
    <row r="4" spans="2:9" x14ac:dyDescent="0.2">
      <c r="B4" s="15" t="s">
        <v>1</v>
      </c>
      <c r="C4" s="16"/>
      <c r="D4" s="16"/>
      <c r="E4" s="16"/>
      <c r="F4" s="16"/>
      <c r="G4" s="16"/>
      <c r="H4" s="16"/>
      <c r="I4" s="17"/>
    </row>
    <row r="5" spans="2:9" ht="12.75" thickBot="1" x14ac:dyDescent="0.25">
      <c r="B5" s="18" t="s">
        <v>89</v>
      </c>
      <c r="C5" s="19"/>
      <c r="D5" s="19"/>
      <c r="E5" s="19"/>
      <c r="F5" s="19"/>
      <c r="G5" s="19"/>
      <c r="H5" s="19"/>
      <c r="I5" s="20"/>
    </row>
    <row r="6" spans="2:9" ht="12.75" thickBot="1" x14ac:dyDescent="0.25">
      <c r="B6" s="21" t="s">
        <v>2</v>
      </c>
      <c r="C6" s="22"/>
      <c r="D6" s="27" t="s">
        <v>3</v>
      </c>
      <c r="E6" s="28"/>
      <c r="F6" s="28"/>
      <c r="G6" s="28"/>
      <c r="H6" s="29"/>
      <c r="I6" s="30" t="s">
        <v>4</v>
      </c>
    </row>
    <row r="7" spans="2:9" ht="24.75" thickBot="1" x14ac:dyDescent="0.25">
      <c r="B7" s="23"/>
      <c r="C7" s="24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1"/>
    </row>
    <row r="8" spans="2:9" ht="12.75" thickBot="1" x14ac:dyDescent="0.25">
      <c r="B8" s="25"/>
      <c r="C8" s="26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9" s="9" customFormat="1" x14ac:dyDescent="0.2">
      <c r="B9" s="36" t="s">
        <v>12</v>
      </c>
      <c r="C9" s="37"/>
      <c r="D9" s="8">
        <f>+D10+D11+D12+D13+D14+D15+D16</f>
        <v>57758539.880000003</v>
      </c>
      <c r="E9" s="8">
        <f>+E10+E11+E12+E13+E14+E15+E16</f>
        <v>187253</v>
      </c>
      <c r="F9" s="8">
        <f t="shared" ref="F9:I9" si="0">+F10+F11+F12+F13+F14+F15+F16</f>
        <v>57945792.880000003</v>
      </c>
      <c r="G9" s="8">
        <f t="shared" si="0"/>
        <v>26878086.530000001</v>
      </c>
      <c r="H9" s="8">
        <f t="shared" si="0"/>
        <v>26871598.530000001</v>
      </c>
      <c r="I9" s="8">
        <f t="shared" si="0"/>
        <v>31067706.350000001</v>
      </c>
    </row>
    <row r="10" spans="2:9" x14ac:dyDescent="0.2">
      <c r="B10" s="2"/>
      <c r="C10" s="3" t="s">
        <v>13</v>
      </c>
      <c r="D10" s="6">
        <v>51526980</v>
      </c>
      <c r="E10" s="6">
        <v>1337253</v>
      </c>
      <c r="F10" s="6">
        <f>+D10+E10</f>
        <v>52864233</v>
      </c>
      <c r="G10" s="6">
        <v>26417286.68</v>
      </c>
      <c r="H10" s="6">
        <v>26410798.68</v>
      </c>
      <c r="I10" s="6">
        <f>+F10-G10</f>
        <v>26446946.32</v>
      </c>
    </row>
    <row r="11" spans="2:9" x14ac:dyDescent="0.2">
      <c r="B11" s="2"/>
      <c r="C11" s="3" t="s">
        <v>14</v>
      </c>
      <c r="D11" s="6">
        <v>0</v>
      </c>
      <c r="E11" s="6">
        <v>0</v>
      </c>
      <c r="F11" s="6">
        <f t="shared" ref="F11:F16" si="1">+D11+E11</f>
        <v>0</v>
      </c>
      <c r="G11" s="6">
        <v>0</v>
      </c>
      <c r="H11" s="6">
        <v>0</v>
      </c>
      <c r="I11" s="6">
        <f t="shared" ref="I11:I16" si="2">+F11-G11</f>
        <v>0</v>
      </c>
    </row>
    <row r="12" spans="2:9" x14ac:dyDescent="0.2">
      <c r="B12" s="2"/>
      <c r="C12" s="3" t="s">
        <v>15</v>
      </c>
      <c r="D12" s="6">
        <v>5500953.46</v>
      </c>
      <c r="E12" s="6">
        <v>-1150000</v>
      </c>
      <c r="F12" s="6">
        <f t="shared" si="1"/>
        <v>4350953.46</v>
      </c>
      <c r="G12" s="6">
        <v>65557.89</v>
      </c>
      <c r="H12" s="6">
        <v>65557.89</v>
      </c>
      <c r="I12" s="6">
        <f t="shared" si="2"/>
        <v>4285395.57</v>
      </c>
    </row>
    <row r="13" spans="2:9" x14ac:dyDescent="0.2">
      <c r="B13" s="2"/>
      <c r="C13" s="3" t="s">
        <v>16</v>
      </c>
      <c r="D13" s="6">
        <v>34613</v>
      </c>
      <c r="E13" s="6">
        <v>0</v>
      </c>
      <c r="F13" s="6">
        <f t="shared" si="1"/>
        <v>34613</v>
      </c>
      <c r="G13" s="6">
        <v>0</v>
      </c>
      <c r="H13" s="6">
        <v>0</v>
      </c>
      <c r="I13" s="6">
        <f t="shared" si="2"/>
        <v>34613</v>
      </c>
    </row>
    <row r="14" spans="2:9" x14ac:dyDescent="0.2">
      <c r="B14" s="2"/>
      <c r="C14" s="3" t="s">
        <v>17</v>
      </c>
      <c r="D14" s="6">
        <v>688706.15</v>
      </c>
      <c r="E14" s="6">
        <v>0</v>
      </c>
      <c r="F14" s="6">
        <f t="shared" si="1"/>
        <v>688706.15</v>
      </c>
      <c r="G14" s="6">
        <v>395241.96</v>
      </c>
      <c r="H14" s="6">
        <v>395241.96</v>
      </c>
      <c r="I14" s="6">
        <f t="shared" si="2"/>
        <v>293464.19</v>
      </c>
    </row>
    <row r="15" spans="2:9" x14ac:dyDescent="0.2">
      <c r="B15" s="2"/>
      <c r="C15" s="3" t="s">
        <v>18</v>
      </c>
      <c r="D15" s="6">
        <v>0</v>
      </c>
      <c r="E15" s="6">
        <v>0</v>
      </c>
      <c r="F15" s="6">
        <f t="shared" si="1"/>
        <v>0</v>
      </c>
      <c r="G15" s="6">
        <v>0</v>
      </c>
      <c r="H15" s="6">
        <v>0</v>
      </c>
      <c r="I15" s="6">
        <f t="shared" si="2"/>
        <v>0</v>
      </c>
    </row>
    <row r="16" spans="2:9" x14ac:dyDescent="0.2">
      <c r="B16" s="2"/>
      <c r="C16" s="3" t="s">
        <v>19</v>
      </c>
      <c r="D16" s="6">
        <v>7287.27</v>
      </c>
      <c r="E16" s="6">
        <v>0</v>
      </c>
      <c r="F16" s="6">
        <f t="shared" si="1"/>
        <v>7287.27</v>
      </c>
      <c r="G16" s="6">
        <v>0</v>
      </c>
      <c r="H16" s="6">
        <v>0</v>
      </c>
      <c r="I16" s="6">
        <f t="shared" si="2"/>
        <v>7287.27</v>
      </c>
    </row>
    <row r="17" spans="2:9" s="9" customFormat="1" x14ac:dyDescent="0.2">
      <c r="B17" s="32" t="s">
        <v>20</v>
      </c>
      <c r="C17" s="33"/>
      <c r="D17" s="8">
        <f t="shared" ref="D17:I17" si="3">+D18+D19+D20+D21+D22+D23+D24+D25+D26</f>
        <v>14808458.66</v>
      </c>
      <c r="E17" s="8">
        <f t="shared" si="3"/>
        <v>4040534.2599999993</v>
      </c>
      <c r="F17" s="8">
        <f t="shared" si="3"/>
        <v>18848992.920000002</v>
      </c>
      <c r="G17" s="8">
        <f t="shared" si="3"/>
        <v>7535001.9000000004</v>
      </c>
      <c r="H17" s="8">
        <f t="shared" si="3"/>
        <v>7476561.4900000002</v>
      </c>
      <c r="I17" s="8">
        <f t="shared" si="3"/>
        <v>11313991.020000001</v>
      </c>
    </row>
    <row r="18" spans="2:9" x14ac:dyDescent="0.2">
      <c r="B18" s="2"/>
      <c r="C18" s="3" t="s">
        <v>21</v>
      </c>
      <c r="D18" s="6">
        <v>1212682.71</v>
      </c>
      <c r="E18" s="6">
        <v>100191.1</v>
      </c>
      <c r="F18" s="6">
        <f>+D18+E18</f>
        <v>1312873.81</v>
      </c>
      <c r="G18" s="6">
        <v>330014.90999999997</v>
      </c>
      <c r="H18" s="6">
        <v>330014.90999999997</v>
      </c>
      <c r="I18" s="6">
        <f>+F18-G18</f>
        <v>982858.90000000014</v>
      </c>
    </row>
    <row r="19" spans="2:9" x14ac:dyDescent="0.2">
      <c r="B19" s="2"/>
      <c r="C19" s="3" t="s">
        <v>22</v>
      </c>
      <c r="D19" s="6">
        <v>1169978.9099999999</v>
      </c>
      <c r="E19" s="6">
        <v>67078.45</v>
      </c>
      <c r="F19" s="6">
        <f t="shared" ref="F19:F26" si="4">+D19+E19</f>
        <v>1237057.3599999999</v>
      </c>
      <c r="G19" s="6">
        <v>454993.64</v>
      </c>
      <c r="H19" s="6">
        <v>450425.64</v>
      </c>
      <c r="I19" s="6">
        <f t="shared" ref="I19:I26" si="5">+F19-G19</f>
        <v>782063.71999999986</v>
      </c>
    </row>
    <row r="20" spans="2:9" x14ac:dyDescent="0.2">
      <c r="B20" s="2"/>
      <c r="C20" s="3" t="s">
        <v>23</v>
      </c>
      <c r="D20" s="6">
        <v>0</v>
      </c>
      <c r="E20" s="6">
        <v>0</v>
      </c>
      <c r="F20" s="6">
        <f t="shared" si="4"/>
        <v>0</v>
      </c>
      <c r="G20" s="6">
        <v>0</v>
      </c>
      <c r="H20" s="6">
        <v>0</v>
      </c>
      <c r="I20" s="6">
        <f t="shared" si="5"/>
        <v>0</v>
      </c>
    </row>
    <row r="21" spans="2:9" x14ac:dyDescent="0.2">
      <c r="B21" s="2"/>
      <c r="C21" s="3" t="s">
        <v>24</v>
      </c>
      <c r="D21" s="6">
        <v>3956030.02</v>
      </c>
      <c r="E21" s="6">
        <v>2434552.88</v>
      </c>
      <c r="F21" s="6">
        <f t="shared" si="4"/>
        <v>6390582.9000000004</v>
      </c>
      <c r="G21" s="6">
        <v>2485627.64</v>
      </c>
      <c r="H21" s="6">
        <v>2474178.71</v>
      </c>
      <c r="I21" s="6">
        <f t="shared" si="5"/>
        <v>3904955.2600000002</v>
      </c>
    </row>
    <row r="22" spans="2:9" x14ac:dyDescent="0.2">
      <c r="B22" s="2"/>
      <c r="C22" s="3" t="s">
        <v>25</v>
      </c>
      <c r="D22" s="6">
        <v>170634.49</v>
      </c>
      <c r="E22" s="6">
        <v>36059.79</v>
      </c>
      <c r="F22" s="6">
        <f t="shared" si="4"/>
        <v>206694.28</v>
      </c>
      <c r="G22" s="6">
        <v>73066.34</v>
      </c>
      <c r="H22" s="6">
        <v>54684.1</v>
      </c>
      <c r="I22" s="6">
        <f t="shared" si="5"/>
        <v>133627.94</v>
      </c>
    </row>
    <row r="23" spans="2:9" x14ac:dyDescent="0.2">
      <c r="B23" s="2"/>
      <c r="C23" s="3" t="s">
        <v>26</v>
      </c>
      <c r="D23" s="6">
        <v>6659684.6900000004</v>
      </c>
      <c r="E23" s="6">
        <v>1368881.19</v>
      </c>
      <c r="F23" s="6">
        <f t="shared" si="4"/>
        <v>8028565.8800000008</v>
      </c>
      <c r="G23" s="6">
        <v>4045046.97</v>
      </c>
      <c r="H23" s="6">
        <v>4021005.73</v>
      </c>
      <c r="I23" s="6">
        <f t="shared" si="5"/>
        <v>3983518.9100000006</v>
      </c>
    </row>
    <row r="24" spans="2:9" x14ac:dyDescent="0.2">
      <c r="B24" s="2"/>
      <c r="C24" s="3" t="s">
        <v>27</v>
      </c>
      <c r="D24" s="6">
        <v>1229472.19</v>
      </c>
      <c r="E24" s="6">
        <v>44860.84</v>
      </c>
      <c r="F24" s="6">
        <f t="shared" si="4"/>
        <v>1274333.03</v>
      </c>
      <c r="G24" s="6">
        <v>87991.7</v>
      </c>
      <c r="H24" s="6">
        <v>87991.7</v>
      </c>
      <c r="I24" s="6">
        <f t="shared" si="5"/>
        <v>1186341.33</v>
      </c>
    </row>
    <row r="25" spans="2:9" x14ac:dyDescent="0.2">
      <c r="B25" s="2"/>
      <c r="C25" s="3" t="s">
        <v>28</v>
      </c>
      <c r="D25" s="6">
        <v>0</v>
      </c>
      <c r="E25" s="6">
        <v>3501</v>
      </c>
      <c r="F25" s="6">
        <f t="shared" si="4"/>
        <v>3501</v>
      </c>
      <c r="G25" s="6">
        <v>3487.71</v>
      </c>
      <c r="H25" s="6">
        <v>3487.71</v>
      </c>
      <c r="I25" s="6">
        <f t="shared" si="5"/>
        <v>13.289999999999964</v>
      </c>
    </row>
    <row r="26" spans="2:9" x14ac:dyDescent="0.2">
      <c r="B26" s="2"/>
      <c r="C26" s="3" t="s">
        <v>29</v>
      </c>
      <c r="D26" s="6">
        <v>409975.65</v>
      </c>
      <c r="E26" s="6">
        <v>-14590.99</v>
      </c>
      <c r="F26" s="6">
        <f t="shared" si="4"/>
        <v>395384.66000000003</v>
      </c>
      <c r="G26" s="6">
        <v>54772.99</v>
      </c>
      <c r="H26" s="6">
        <v>54772.99</v>
      </c>
      <c r="I26" s="6">
        <f t="shared" si="5"/>
        <v>340611.67000000004</v>
      </c>
    </row>
    <row r="27" spans="2:9" s="9" customFormat="1" x14ac:dyDescent="0.2">
      <c r="B27" s="32" t="s">
        <v>30</v>
      </c>
      <c r="C27" s="33"/>
      <c r="D27" s="8">
        <f>+D28+D29+D30+D31+D32+D33+D34+D35+D36</f>
        <v>37786400.579999998</v>
      </c>
      <c r="E27" s="8">
        <f t="shared" ref="E27:I27" si="6">+E28+E29+E30+E31+E32+E33+E34+E35+E36</f>
        <v>4420461.8499999996</v>
      </c>
      <c r="F27" s="8">
        <f t="shared" si="6"/>
        <v>42206862.430000007</v>
      </c>
      <c r="G27" s="8">
        <f t="shared" si="6"/>
        <v>15019035.6</v>
      </c>
      <c r="H27" s="8">
        <f t="shared" si="6"/>
        <v>15015858.52</v>
      </c>
      <c r="I27" s="8">
        <f t="shared" si="6"/>
        <v>27187826.830000002</v>
      </c>
    </row>
    <row r="28" spans="2:9" x14ac:dyDescent="0.2">
      <c r="B28" s="2"/>
      <c r="C28" s="3" t="s">
        <v>31</v>
      </c>
      <c r="D28" s="6">
        <v>15339146.91</v>
      </c>
      <c r="E28" s="6">
        <v>3969963.46</v>
      </c>
      <c r="F28" s="6">
        <f>+D28+E28</f>
        <v>19309110.370000001</v>
      </c>
      <c r="G28" s="6">
        <v>7140243.2000000002</v>
      </c>
      <c r="H28" s="6">
        <v>7138312.2000000002</v>
      </c>
      <c r="I28" s="6">
        <f>+F28-G28</f>
        <v>12168867.170000002</v>
      </c>
    </row>
    <row r="29" spans="2:9" x14ac:dyDescent="0.2">
      <c r="B29" s="2"/>
      <c r="C29" s="3" t="s">
        <v>32</v>
      </c>
      <c r="D29" s="6">
        <v>4791063.28</v>
      </c>
      <c r="E29" s="6">
        <v>-809455.89</v>
      </c>
      <c r="F29" s="6">
        <f t="shared" ref="F29:F36" si="7">+D29+E29</f>
        <v>3981607.39</v>
      </c>
      <c r="G29" s="6">
        <v>1239998.75</v>
      </c>
      <c r="H29" s="6">
        <v>1238854.75</v>
      </c>
      <c r="I29" s="6">
        <f t="shared" ref="I29:I36" si="8">+F29-G29</f>
        <v>2741608.64</v>
      </c>
    </row>
    <row r="30" spans="2:9" x14ac:dyDescent="0.2">
      <c r="B30" s="2"/>
      <c r="C30" s="3" t="s">
        <v>33</v>
      </c>
      <c r="D30" s="6">
        <v>5523514.2800000003</v>
      </c>
      <c r="E30" s="6">
        <v>477608.12</v>
      </c>
      <c r="F30" s="6">
        <f t="shared" si="7"/>
        <v>6001122.4000000004</v>
      </c>
      <c r="G30" s="6">
        <v>1454533.92</v>
      </c>
      <c r="H30" s="6">
        <v>1454431.84</v>
      </c>
      <c r="I30" s="6">
        <f t="shared" si="8"/>
        <v>4546588.4800000004</v>
      </c>
    </row>
    <row r="31" spans="2:9" x14ac:dyDescent="0.2">
      <c r="B31" s="2"/>
      <c r="C31" s="3" t="s">
        <v>34</v>
      </c>
      <c r="D31" s="6">
        <v>323107.90000000002</v>
      </c>
      <c r="E31" s="6">
        <v>12239.06</v>
      </c>
      <c r="F31" s="6">
        <f t="shared" si="7"/>
        <v>335346.96000000002</v>
      </c>
      <c r="G31" s="6">
        <v>85637.17</v>
      </c>
      <c r="H31" s="6">
        <v>85637.17</v>
      </c>
      <c r="I31" s="6">
        <f t="shared" si="8"/>
        <v>249709.79000000004</v>
      </c>
    </row>
    <row r="32" spans="2:9" x14ac:dyDescent="0.2">
      <c r="B32" s="2"/>
      <c r="C32" s="3" t="s">
        <v>35</v>
      </c>
      <c r="D32" s="6">
        <v>3989643.15</v>
      </c>
      <c r="E32" s="6">
        <v>-190099.57</v>
      </c>
      <c r="F32" s="6">
        <f t="shared" si="7"/>
        <v>3799543.58</v>
      </c>
      <c r="G32" s="6">
        <v>2005127.08</v>
      </c>
      <c r="H32" s="6">
        <v>2005127.08</v>
      </c>
      <c r="I32" s="6">
        <f t="shared" si="8"/>
        <v>1794416.5</v>
      </c>
    </row>
    <row r="33" spans="2:9" x14ac:dyDescent="0.2">
      <c r="B33" s="2"/>
      <c r="C33" s="3" t="s">
        <v>36</v>
      </c>
      <c r="D33" s="6">
        <v>3814016.82</v>
      </c>
      <c r="E33" s="6">
        <v>-443567.14</v>
      </c>
      <c r="F33" s="6">
        <f t="shared" si="7"/>
        <v>3370449.6799999997</v>
      </c>
      <c r="G33" s="6">
        <v>1288326</v>
      </c>
      <c r="H33" s="6">
        <v>1288326</v>
      </c>
      <c r="I33" s="6">
        <f t="shared" si="8"/>
        <v>2082123.6799999997</v>
      </c>
    </row>
    <row r="34" spans="2:9" x14ac:dyDescent="0.2">
      <c r="B34" s="2"/>
      <c r="C34" s="3" t="s">
        <v>37</v>
      </c>
      <c r="D34" s="6">
        <v>539535.64</v>
      </c>
      <c r="E34" s="6">
        <v>50000</v>
      </c>
      <c r="F34" s="6">
        <f t="shared" si="7"/>
        <v>589535.64</v>
      </c>
      <c r="G34" s="6">
        <v>189793.19</v>
      </c>
      <c r="H34" s="6">
        <v>189793.19</v>
      </c>
      <c r="I34" s="6">
        <f t="shared" si="8"/>
        <v>399742.45</v>
      </c>
    </row>
    <row r="35" spans="2:9" x14ac:dyDescent="0.2">
      <c r="B35" s="2"/>
      <c r="C35" s="3" t="s">
        <v>38</v>
      </c>
      <c r="D35" s="6">
        <v>1300000</v>
      </c>
      <c r="E35" s="6">
        <v>275532.06</v>
      </c>
      <c r="F35" s="6">
        <f t="shared" si="7"/>
        <v>1575532.06</v>
      </c>
      <c r="G35" s="6">
        <v>947132.69</v>
      </c>
      <c r="H35" s="6">
        <v>947132.69</v>
      </c>
      <c r="I35" s="6">
        <f t="shared" si="8"/>
        <v>628399.37000000011</v>
      </c>
    </row>
    <row r="36" spans="2:9" x14ac:dyDescent="0.2">
      <c r="B36" s="2"/>
      <c r="C36" s="3" t="s">
        <v>39</v>
      </c>
      <c r="D36" s="6">
        <v>2166372.6</v>
      </c>
      <c r="E36" s="6">
        <v>1078241.75</v>
      </c>
      <c r="F36" s="6">
        <f t="shared" si="7"/>
        <v>3244614.35</v>
      </c>
      <c r="G36" s="6">
        <v>668243.6</v>
      </c>
      <c r="H36" s="6">
        <v>668243.6</v>
      </c>
      <c r="I36" s="6">
        <f t="shared" si="8"/>
        <v>2576370.75</v>
      </c>
    </row>
    <row r="37" spans="2:9" s="9" customFormat="1" x14ac:dyDescent="0.2">
      <c r="B37" s="32" t="s">
        <v>40</v>
      </c>
      <c r="C37" s="33"/>
      <c r="D37" s="8">
        <f>+D38+D39+D40+D41+D42+D43+D44+D45+D46</f>
        <v>16950000</v>
      </c>
      <c r="E37" s="8">
        <f t="shared" ref="E37:I37" si="9">+E38+E39+E40+E41+E42+E43+E44+E45+E46</f>
        <v>3173968.9499999997</v>
      </c>
      <c r="F37" s="8">
        <f t="shared" si="9"/>
        <v>20123968.950000003</v>
      </c>
      <c r="G37" s="8">
        <f t="shared" si="9"/>
        <v>9446936.6400000006</v>
      </c>
      <c r="H37" s="8">
        <f t="shared" si="9"/>
        <v>9435436.6400000006</v>
      </c>
      <c r="I37" s="8">
        <f t="shared" si="9"/>
        <v>10677032.310000002</v>
      </c>
    </row>
    <row r="38" spans="2:9" x14ac:dyDescent="0.2">
      <c r="B38" s="2"/>
      <c r="C38" s="3" t="s">
        <v>41</v>
      </c>
      <c r="D38" s="6">
        <v>0</v>
      </c>
      <c r="E38" s="6">
        <v>0</v>
      </c>
      <c r="F38" s="6">
        <f>+D38+E38</f>
        <v>0</v>
      </c>
      <c r="G38" s="6">
        <v>0</v>
      </c>
      <c r="H38" s="6">
        <v>0</v>
      </c>
      <c r="I38" s="6">
        <f>+F38-G38</f>
        <v>0</v>
      </c>
    </row>
    <row r="39" spans="2:9" x14ac:dyDescent="0.2">
      <c r="B39" s="2"/>
      <c r="C39" s="3" t="s">
        <v>42</v>
      </c>
      <c r="D39" s="6">
        <v>0</v>
      </c>
      <c r="E39" s="6">
        <v>0</v>
      </c>
      <c r="F39" s="6">
        <f t="shared" ref="F39:F46" si="10">+D39+E39</f>
        <v>0</v>
      </c>
      <c r="G39" s="6">
        <v>0</v>
      </c>
      <c r="H39" s="6">
        <v>0</v>
      </c>
      <c r="I39" s="6">
        <f t="shared" ref="I39:I46" si="11">+F39-G39</f>
        <v>0</v>
      </c>
    </row>
    <row r="40" spans="2:9" x14ac:dyDescent="0.2">
      <c r="B40" s="2"/>
      <c r="C40" s="3" t="s">
        <v>43</v>
      </c>
      <c r="D40" s="6">
        <v>5200000</v>
      </c>
      <c r="E40" s="6">
        <v>2700000.07</v>
      </c>
      <c r="F40" s="6">
        <f t="shared" si="10"/>
        <v>7900000.0700000003</v>
      </c>
      <c r="G40" s="6">
        <v>5364151.8600000003</v>
      </c>
      <c r="H40" s="6">
        <v>5364151.8600000003</v>
      </c>
      <c r="I40" s="6">
        <f t="shared" si="11"/>
        <v>2535848.21</v>
      </c>
    </row>
    <row r="41" spans="2:9" x14ac:dyDescent="0.2">
      <c r="B41" s="2"/>
      <c r="C41" s="3" t="s">
        <v>44</v>
      </c>
      <c r="D41" s="6">
        <v>11750000</v>
      </c>
      <c r="E41" s="6">
        <v>473968.88</v>
      </c>
      <c r="F41" s="6">
        <f t="shared" si="10"/>
        <v>12223968.880000001</v>
      </c>
      <c r="G41" s="6">
        <v>4082784.78</v>
      </c>
      <c r="H41" s="6">
        <v>4071284.78</v>
      </c>
      <c r="I41" s="6">
        <f t="shared" si="11"/>
        <v>8141184.1000000015</v>
      </c>
    </row>
    <row r="42" spans="2:9" x14ac:dyDescent="0.2">
      <c r="B42" s="2"/>
      <c r="C42" s="3" t="s">
        <v>45</v>
      </c>
      <c r="D42" s="6">
        <v>0</v>
      </c>
      <c r="E42" s="6">
        <v>0</v>
      </c>
      <c r="F42" s="6">
        <f t="shared" si="10"/>
        <v>0</v>
      </c>
      <c r="G42" s="6">
        <v>0</v>
      </c>
      <c r="H42" s="6">
        <v>0</v>
      </c>
      <c r="I42" s="6">
        <f t="shared" si="11"/>
        <v>0</v>
      </c>
    </row>
    <row r="43" spans="2:9" x14ac:dyDescent="0.2">
      <c r="B43" s="2"/>
      <c r="C43" s="3" t="s">
        <v>46</v>
      </c>
      <c r="D43" s="6">
        <v>0</v>
      </c>
      <c r="E43" s="6">
        <v>0</v>
      </c>
      <c r="F43" s="6">
        <f t="shared" si="10"/>
        <v>0</v>
      </c>
      <c r="G43" s="6">
        <v>0</v>
      </c>
      <c r="H43" s="6">
        <v>0</v>
      </c>
      <c r="I43" s="6">
        <f t="shared" si="11"/>
        <v>0</v>
      </c>
    </row>
    <row r="44" spans="2:9" x14ac:dyDescent="0.2">
      <c r="B44" s="2"/>
      <c r="C44" s="3" t="s">
        <v>47</v>
      </c>
      <c r="D44" s="6">
        <v>0</v>
      </c>
      <c r="E44" s="6">
        <v>0</v>
      </c>
      <c r="F44" s="6">
        <f t="shared" si="10"/>
        <v>0</v>
      </c>
      <c r="G44" s="6">
        <v>0</v>
      </c>
      <c r="H44" s="6">
        <v>0</v>
      </c>
      <c r="I44" s="6">
        <f t="shared" si="11"/>
        <v>0</v>
      </c>
    </row>
    <row r="45" spans="2:9" x14ac:dyDescent="0.2">
      <c r="B45" s="2"/>
      <c r="C45" s="3" t="s">
        <v>48</v>
      </c>
      <c r="D45" s="6">
        <v>0</v>
      </c>
      <c r="E45" s="6">
        <v>0</v>
      </c>
      <c r="F45" s="6">
        <f t="shared" si="10"/>
        <v>0</v>
      </c>
      <c r="G45" s="6">
        <v>0</v>
      </c>
      <c r="H45" s="6">
        <v>0</v>
      </c>
      <c r="I45" s="6">
        <f t="shared" si="11"/>
        <v>0</v>
      </c>
    </row>
    <row r="46" spans="2:9" x14ac:dyDescent="0.2">
      <c r="B46" s="2"/>
      <c r="C46" s="3" t="s">
        <v>49</v>
      </c>
      <c r="D46" s="6">
        <v>0</v>
      </c>
      <c r="E46" s="6">
        <v>0</v>
      </c>
      <c r="F46" s="6">
        <f t="shared" si="10"/>
        <v>0</v>
      </c>
      <c r="G46" s="6">
        <v>0</v>
      </c>
      <c r="H46" s="6">
        <v>0</v>
      </c>
      <c r="I46" s="6">
        <f t="shared" si="11"/>
        <v>0</v>
      </c>
    </row>
    <row r="47" spans="2:9" s="9" customFormat="1" x14ac:dyDescent="0.2">
      <c r="B47" s="32" t="s">
        <v>50</v>
      </c>
      <c r="C47" s="33"/>
      <c r="D47" s="8">
        <f>+D48+D49+D50+D51+D52+D53+D54+D55+D56</f>
        <v>2942789.01</v>
      </c>
      <c r="E47" s="8">
        <f t="shared" ref="E47:I47" si="12">+E48+E49+E50+E51+E52+E53+E54+E55+E56</f>
        <v>2131479.91</v>
      </c>
      <c r="F47" s="8">
        <f t="shared" si="12"/>
        <v>5074268.92</v>
      </c>
      <c r="G47" s="8">
        <f t="shared" si="12"/>
        <v>1920631.45</v>
      </c>
      <c r="H47" s="8">
        <f t="shared" si="12"/>
        <v>1920631.45</v>
      </c>
      <c r="I47" s="8">
        <f t="shared" si="12"/>
        <v>3153637.4699999997</v>
      </c>
    </row>
    <row r="48" spans="2:9" x14ac:dyDescent="0.2">
      <c r="B48" s="2"/>
      <c r="C48" s="3" t="s">
        <v>51</v>
      </c>
      <c r="D48" s="6">
        <v>511343.65</v>
      </c>
      <c r="E48" s="6">
        <v>312074</v>
      </c>
      <c r="F48" s="6">
        <f>+D48+E48</f>
        <v>823417.65</v>
      </c>
      <c r="G48" s="6">
        <v>447217.86</v>
      </c>
      <c r="H48" s="6">
        <v>447217.86</v>
      </c>
      <c r="I48" s="6">
        <f>+F48-G48</f>
        <v>376199.79000000004</v>
      </c>
    </row>
    <row r="49" spans="2:9" x14ac:dyDescent="0.2">
      <c r="B49" s="2"/>
      <c r="C49" s="3" t="s">
        <v>52</v>
      </c>
      <c r="D49" s="6">
        <v>60000</v>
      </c>
      <c r="E49" s="6">
        <v>0</v>
      </c>
      <c r="F49" s="6">
        <f t="shared" ref="F49:F56" si="13">+D49+E49</f>
        <v>60000</v>
      </c>
      <c r="G49" s="6">
        <v>0</v>
      </c>
      <c r="H49" s="6">
        <v>0</v>
      </c>
      <c r="I49" s="6">
        <f t="shared" ref="I49:I56" si="14">+F49-G49</f>
        <v>60000</v>
      </c>
    </row>
    <row r="50" spans="2:9" x14ac:dyDescent="0.2">
      <c r="B50" s="2"/>
      <c r="C50" s="3" t="s">
        <v>53</v>
      </c>
      <c r="D50" s="6">
        <v>0</v>
      </c>
      <c r="E50" s="6">
        <v>0</v>
      </c>
      <c r="F50" s="6">
        <f t="shared" si="13"/>
        <v>0</v>
      </c>
      <c r="G50" s="6">
        <v>0</v>
      </c>
      <c r="H50" s="6">
        <v>0</v>
      </c>
      <c r="I50" s="6">
        <f t="shared" si="14"/>
        <v>0</v>
      </c>
    </row>
    <row r="51" spans="2:9" x14ac:dyDescent="0.2">
      <c r="B51" s="2"/>
      <c r="C51" s="3" t="s">
        <v>54</v>
      </c>
      <c r="D51" s="6">
        <v>74529</v>
      </c>
      <c r="E51" s="6">
        <v>1753593.16</v>
      </c>
      <c r="F51" s="6">
        <f t="shared" si="13"/>
        <v>1828122.16</v>
      </c>
      <c r="G51" s="6">
        <v>1390400</v>
      </c>
      <c r="H51" s="6">
        <v>1390400</v>
      </c>
      <c r="I51" s="6">
        <f t="shared" si="14"/>
        <v>437722.15999999992</v>
      </c>
    </row>
    <row r="52" spans="2:9" x14ac:dyDescent="0.2">
      <c r="B52" s="2"/>
      <c r="C52" s="3" t="s">
        <v>55</v>
      </c>
      <c r="D52" s="6">
        <v>0</v>
      </c>
      <c r="E52" s="6">
        <v>0</v>
      </c>
      <c r="F52" s="6">
        <f t="shared" si="13"/>
        <v>0</v>
      </c>
      <c r="G52" s="6">
        <v>0</v>
      </c>
      <c r="H52" s="6">
        <v>0</v>
      </c>
      <c r="I52" s="6">
        <f t="shared" si="14"/>
        <v>0</v>
      </c>
    </row>
    <row r="53" spans="2:9" x14ac:dyDescent="0.2">
      <c r="B53" s="2"/>
      <c r="C53" s="3" t="s">
        <v>56</v>
      </c>
      <c r="D53" s="6">
        <v>296916.36</v>
      </c>
      <c r="E53" s="6">
        <v>65812.75</v>
      </c>
      <c r="F53" s="6">
        <f t="shared" si="13"/>
        <v>362729.11</v>
      </c>
      <c r="G53" s="6">
        <v>83013.59</v>
      </c>
      <c r="H53" s="6">
        <v>83013.59</v>
      </c>
      <c r="I53" s="6">
        <f t="shared" si="14"/>
        <v>279715.52</v>
      </c>
    </row>
    <row r="54" spans="2:9" x14ac:dyDescent="0.2">
      <c r="B54" s="2"/>
      <c r="C54" s="3" t="s">
        <v>57</v>
      </c>
      <c r="D54" s="6">
        <v>0</v>
      </c>
      <c r="E54" s="6">
        <v>0</v>
      </c>
      <c r="F54" s="6">
        <f t="shared" si="13"/>
        <v>0</v>
      </c>
      <c r="G54" s="6">
        <v>0</v>
      </c>
      <c r="H54" s="6">
        <v>0</v>
      </c>
      <c r="I54" s="6">
        <f t="shared" si="14"/>
        <v>0</v>
      </c>
    </row>
    <row r="55" spans="2:9" x14ac:dyDescent="0.2">
      <c r="B55" s="2"/>
      <c r="C55" s="3" t="s">
        <v>58</v>
      </c>
      <c r="D55" s="6">
        <v>2000000</v>
      </c>
      <c r="E55" s="6">
        <v>0</v>
      </c>
      <c r="F55" s="6">
        <f t="shared" si="13"/>
        <v>2000000</v>
      </c>
      <c r="G55" s="6">
        <v>0</v>
      </c>
      <c r="H55" s="6">
        <v>0</v>
      </c>
      <c r="I55" s="6">
        <f t="shared" si="14"/>
        <v>2000000</v>
      </c>
    </row>
    <row r="56" spans="2:9" x14ac:dyDescent="0.2">
      <c r="B56" s="2"/>
      <c r="C56" s="3" t="s">
        <v>59</v>
      </c>
      <c r="D56" s="6">
        <v>0</v>
      </c>
      <c r="E56" s="6">
        <v>0</v>
      </c>
      <c r="F56" s="6">
        <f t="shared" si="13"/>
        <v>0</v>
      </c>
      <c r="G56" s="6">
        <v>0</v>
      </c>
      <c r="H56" s="6">
        <v>0</v>
      </c>
      <c r="I56" s="6">
        <f t="shared" si="14"/>
        <v>0</v>
      </c>
    </row>
    <row r="57" spans="2:9" s="9" customFormat="1" x14ac:dyDescent="0.2">
      <c r="B57" s="32" t="s">
        <v>60</v>
      </c>
      <c r="C57" s="33"/>
      <c r="D57" s="8">
        <f>+D58+D59+D60</f>
        <v>49227500</v>
      </c>
      <c r="E57" s="8">
        <f t="shared" ref="E57:I57" si="15">+E58+E59+E60</f>
        <v>5687056.9199999999</v>
      </c>
      <c r="F57" s="8">
        <f t="shared" si="15"/>
        <v>54914556.920000002</v>
      </c>
      <c r="G57" s="8">
        <f t="shared" si="15"/>
        <v>20448602.119999997</v>
      </c>
      <c r="H57" s="8">
        <f t="shared" si="15"/>
        <v>20448602.119999997</v>
      </c>
      <c r="I57" s="8">
        <f t="shared" si="15"/>
        <v>34465954.800000004</v>
      </c>
    </row>
    <row r="58" spans="2:9" x14ac:dyDescent="0.2">
      <c r="B58" s="2"/>
      <c r="C58" s="3" t="s">
        <v>61</v>
      </c>
      <c r="D58" s="6">
        <v>41527500</v>
      </c>
      <c r="E58" s="6">
        <v>1378735.1</v>
      </c>
      <c r="F58" s="6">
        <f>+D58+E58</f>
        <v>42906235.100000001</v>
      </c>
      <c r="G58" s="6">
        <v>15646051.939999999</v>
      </c>
      <c r="H58" s="6">
        <v>15646051.939999999</v>
      </c>
      <c r="I58" s="6">
        <f>+F58-G58</f>
        <v>27260183.160000004</v>
      </c>
    </row>
    <row r="59" spans="2:9" x14ac:dyDescent="0.2">
      <c r="B59" s="2"/>
      <c r="C59" s="3" t="s">
        <v>62</v>
      </c>
      <c r="D59" s="6">
        <v>7700000</v>
      </c>
      <c r="E59" s="6">
        <v>4308321.82</v>
      </c>
      <c r="F59" s="6">
        <f t="shared" ref="F59:F60" si="16">+D59+E59</f>
        <v>12008321.82</v>
      </c>
      <c r="G59" s="6">
        <v>4802550.18</v>
      </c>
      <c r="H59" s="6">
        <v>4802550.18</v>
      </c>
      <c r="I59" s="6">
        <f t="shared" ref="I59:I60" si="17">+F59-G59</f>
        <v>7205771.6400000006</v>
      </c>
    </row>
    <row r="60" spans="2:9" x14ac:dyDescent="0.2">
      <c r="B60" s="2"/>
      <c r="C60" s="3" t="s">
        <v>63</v>
      </c>
      <c r="D60" s="6">
        <v>0</v>
      </c>
      <c r="E60" s="6">
        <v>0</v>
      </c>
      <c r="F60" s="6">
        <f t="shared" si="16"/>
        <v>0</v>
      </c>
      <c r="G60" s="6">
        <v>0</v>
      </c>
      <c r="H60" s="6">
        <v>0</v>
      </c>
      <c r="I60" s="6">
        <f t="shared" si="17"/>
        <v>0</v>
      </c>
    </row>
    <row r="61" spans="2:9" s="9" customFormat="1" x14ac:dyDescent="0.2">
      <c r="B61" s="32" t="s">
        <v>64</v>
      </c>
      <c r="C61" s="33"/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</row>
    <row r="62" spans="2:9" x14ac:dyDescent="0.2">
      <c r="B62" s="2"/>
      <c r="C62" s="3" t="s">
        <v>65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</row>
    <row r="63" spans="2:9" x14ac:dyDescent="0.2">
      <c r="B63" s="2"/>
      <c r="C63" s="3" t="s">
        <v>66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</row>
    <row r="64" spans="2:9" x14ac:dyDescent="0.2">
      <c r="B64" s="2"/>
      <c r="C64" s="3" t="s">
        <v>67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</row>
    <row r="65" spans="2:9" x14ac:dyDescent="0.2">
      <c r="B65" s="2"/>
      <c r="C65" s="3" t="s">
        <v>68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</row>
    <row r="66" spans="2:9" x14ac:dyDescent="0.2">
      <c r="B66" s="2"/>
      <c r="C66" s="3" t="s">
        <v>69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</row>
    <row r="67" spans="2:9" x14ac:dyDescent="0.2">
      <c r="B67" s="2"/>
      <c r="C67" s="3" t="s">
        <v>70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</row>
    <row r="68" spans="2:9" x14ac:dyDescent="0.2">
      <c r="B68" s="2"/>
      <c r="C68" s="3" t="s">
        <v>71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</row>
    <row r="69" spans="2:9" s="9" customFormat="1" x14ac:dyDescent="0.2">
      <c r="B69" s="32" t="s">
        <v>72</v>
      </c>
      <c r="C69" s="33"/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</row>
    <row r="70" spans="2:9" x14ac:dyDescent="0.2">
      <c r="B70" s="2"/>
      <c r="C70" s="3" t="s">
        <v>73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</row>
    <row r="71" spans="2:9" x14ac:dyDescent="0.2">
      <c r="B71" s="2"/>
      <c r="C71" s="3" t="s">
        <v>74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</row>
    <row r="72" spans="2:9" x14ac:dyDescent="0.2">
      <c r="B72" s="2"/>
      <c r="C72" s="3" t="s">
        <v>75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</row>
    <row r="73" spans="2:9" s="9" customFormat="1" x14ac:dyDescent="0.2">
      <c r="B73" s="32" t="s">
        <v>76</v>
      </c>
      <c r="C73" s="33"/>
      <c r="D73" s="8">
        <f>+D74+D75+D76+D77+D78+D79+D80</f>
        <v>5000000</v>
      </c>
      <c r="E73" s="8">
        <f t="shared" ref="E73:I73" si="18">+E74+E75+E76+E77+E78+E79+E80</f>
        <v>-4116479.84</v>
      </c>
      <c r="F73" s="8">
        <f t="shared" si="18"/>
        <v>883520.16000000015</v>
      </c>
      <c r="G73" s="8">
        <f t="shared" si="18"/>
        <v>0</v>
      </c>
      <c r="H73" s="8">
        <f t="shared" si="18"/>
        <v>0</v>
      </c>
      <c r="I73" s="8">
        <f t="shared" si="18"/>
        <v>883520.16000000015</v>
      </c>
    </row>
    <row r="74" spans="2:9" x14ac:dyDescent="0.2">
      <c r="B74" s="2"/>
      <c r="C74" s="3" t="s">
        <v>77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</row>
    <row r="75" spans="2:9" x14ac:dyDescent="0.2">
      <c r="B75" s="2"/>
      <c r="C75" s="3" t="s">
        <v>78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</row>
    <row r="76" spans="2:9" x14ac:dyDescent="0.2">
      <c r="B76" s="2"/>
      <c r="C76" s="3" t="s">
        <v>79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</row>
    <row r="77" spans="2:9" x14ac:dyDescent="0.2">
      <c r="B77" s="2"/>
      <c r="C77" s="3" t="s">
        <v>80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</row>
    <row r="78" spans="2:9" x14ac:dyDescent="0.2">
      <c r="B78" s="2"/>
      <c r="C78" s="3" t="s">
        <v>81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</row>
    <row r="80" spans="2:9" ht="12.75" thickBot="1" x14ac:dyDescent="0.25">
      <c r="B80" s="4"/>
      <c r="C80" s="5" t="s">
        <v>83</v>
      </c>
      <c r="D80" s="6">
        <v>5000000</v>
      </c>
      <c r="E80" s="6">
        <v>-4116479.84</v>
      </c>
      <c r="F80" s="6">
        <f>+D80+E80</f>
        <v>883520.16000000015</v>
      </c>
      <c r="G80" s="6">
        <v>0</v>
      </c>
      <c r="H80" s="6">
        <v>0</v>
      </c>
      <c r="I80" s="6">
        <f>+F80-G80</f>
        <v>883520.16000000015</v>
      </c>
    </row>
    <row r="81" spans="2:9" ht="12.75" thickBot="1" x14ac:dyDescent="0.25">
      <c r="B81" s="34" t="s">
        <v>84</v>
      </c>
      <c r="C81" s="35"/>
      <c r="D81" s="7">
        <f>+D9+D17+D27+D37+D47+D57+D73</f>
        <v>184473688.13</v>
      </c>
      <c r="E81" s="7">
        <f t="shared" ref="E81:I81" si="19">+E9+E17+E27+E37+E47+E57+E73</f>
        <v>15524275.050000001</v>
      </c>
      <c r="F81" s="7">
        <f t="shared" si="19"/>
        <v>199997963.17999998</v>
      </c>
      <c r="G81" s="7">
        <f t="shared" si="19"/>
        <v>81248294.24000001</v>
      </c>
      <c r="H81" s="7">
        <f t="shared" si="19"/>
        <v>81168688.75</v>
      </c>
      <c r="I81" s="7">
        <f t="shared" si="19"/>
        <v>118749668.94</v>
      </c>
    </row>
    <row r="87" spans="2:9" ht="15" x14ac:dyDescent="0.25">
      <c r="H87" s="10" t="s">
        <v>90</v>
      </c>
    </row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ageMargins left="0.19685039370078741" right="0.19685039370078741" top="0.19685039370078741" bottom="0.19685039370078741" header="0.31496062992125984" footer="0.31496062992125984"/>
  <pageSetup scale="62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2017-06-13T16:34:09Z</cp:lastPrinted>
  <dcterms:created xsi:type="dcterms:W3CDTF">2015-10-07T18:40:37Z</dcterms:created>
  <dcterms:modified xsi:type="dcterms:W3CDTF">2017-08-01T19:47:02Z</dcterms:modified>
</cp:coreProperties>
</file>