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I. Información Presupuestaria\"/>
    </mc:Choice>
  </mc:AlternateContent>
  <bookViews>
    <workbookView xWindow="0" yWindow="0" windowWidth="28800" windowHeight="12435"/>
  </bookViews>
  <sheets>
    <sheet name="EAE COG" sheetId="1" r:id="rId1"/>
  </sheet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  <c r="I73" i="1"/>
  <c r="H73" i="1"/>
  <c r="G73" i="1"/>
  <c r="F73" i="1"/>
  <c r="E73" i="1"/>
  <c r="D73" i="1"/>
  <c r="I57" i="1"/>
  <c r="H57" i="1"/>
  <c r="G57" i="1"/>
  <c r="F57" i="1"/>
  <c r="E57" i="1"/>
  <c r="D57" i="1"/>
  <c r="H47" i="1"/>
  <c r="G47" i="1"/>
  <c r="E47" i="1"/>
  <c r="D47" i="1"/>
  <c r="I37" i="1"/>
  <c r="H37" i="1"/>
  <c r="G37" i="1"/>
  <c r="F37" i="1"/>
  <c r="E37" i="1"/>
  <c r="D37" i="1"/>
  <c r="I27" i="1"/>
  <c r="H27" i="1"/>
  <c r="G27" i="1"/>
  <c r="F27" i="1"/>
  <c r="E27" i="1"/>
  <c r="D27" i="1"/>
  <c r="H17" i="1"/>
  <c r="G17" i="1"/>
  <c r="F17" i="1"/>
  <c r="E17" i="1"/>
  <c r="D17" i="1"/>
  <c r="H9" i="1"/>
  <c r="G9" i="1"/>
  <c r="E9" i="1"/>
  <c r="D9" i="1"/>
  <c r="I80" i="1"/>
  <c r="I79" i="1"/>
  <c r="I78" i="1"/>
  <c r="I77" i="1"/>
  <c r="I76" i="1"/>
  <c r="I74" i="1"/>
  <c r="I72" i="1"/>
  <c r="I71" i="1"/>
  <c r="I70" i="1"/>
  <c r="I68" i="1"/>
  <c r="I67" i="1"/>
  <c r="I66" i="1"/>
  <c r="I65" i="1"/>
  <c r="I64" i="1"/>
  <c r="I63" i="1"/>
  <c r="I62" i="1"/>
  <c r="I60" i="1"/>
  <c r="I59" i="1"/>
  <c r="I58" i="1"/>
  <c r="I56" i="1"/>
  <c r="I55" i="1"/>
  <c r="I47" i="1" s="1"/>
  <c r="I54" i="1"/>
  <c r="I53" i="1"/>
  <c r="I52" i="1"/>
  <c r="I50" i="1"/>
  <c r="I46" i="1"/>
  <c r="I45" i="1"/>
  <c r="I44" i="1"/>
  <c r="I43" i="1"/>
  <c r="I41" i="1"/>
  <c r="I39" i="1"/>
  <c r="I38" i="1"/>
  <c r="I36" i="1"/>
  <c r="I34" i="1"/>
  <c r="I32" i="1"/>
  <c r="I30" i="1"/>
  <c r="I28" i="1"/>
  <c r="I24" i="1"/>
  <c r="I20" i="1"/>
  <c r="I18" i="1"/>
  <c r="I16" i="1"/>
  <c r="I15" i="1"/>
  <c r="I12" i="1"/>
  <c r="I11" i="1"/>
  <c r="I10" i="1"/>
  <c r="F80" i="1"/>
  <c r="F79" i="1"/>
  <c r="F78" i="1"/>
  <c r="F77" i="1"/>
  <c r="F76" i="1"/>
  <c r="F75" i="1"/>
  <c r="I75" i="1" s="1"/>
  <c r="F74" i="1"/>
  <c r="F72" i="1"/>
  <c r="F71" i="1"/>
  <c r="F70" i="1"/>
  <c r="F68" i="1"/>
  <c r="F67" i="1"/>
  <c r="F66" i="1"/>
  <c r="F65" i="1"/>
  <c r="F64" i="1"/>
  <c r="F63" i="1"/>
  <c r="F62" i="1"/>
  <c r="F60" i="1"/>
  <c r="F59" i="1"/>
  <c r="F58" i="1"/>
  <c r="F56" i="1"/>
  <c r="F55" i="1"/>
  <c r="F47" i="1" s="1"/>
  <c r="F54" i="1"/>
  <c r="F53" i="1"/>
  <c r="F52" i="1"/>
  <c r="F51" i="1"/>
  <c r="I51" i="1" s="1"/>
  <c r="F50" i="1"/>
  <c r="F49" i="1"/>
  <c r="I49" i="1" s="1"/>
  <c r="F48" i="1"/>
  <c r="I48" i="1" s="1"/>
  <c r="F46" i="1"/>
  <c r="F45" i="1"/>
  <c r="F44" i="1"/>
  <c r="F43" i="1"/>
  <c r="F42" i="1"/>
  <c r="I42" i="1" s="1"/>
  <c r="F41" i="1"/>
  <c r="F40" i="1"/>
  <c r="I40" i="1" s="1"/>
  <c r="F39" i="1"/>
  <c r="F38" i="1"/>
  <c r="F36" i="1"/>
  <c r="F35" i="1"/>
  <c r="I35" i="1" s="1"/>
  <c r="F34" i="1"/>
  <c r="F33" i="1"/>
  <c r="I33" i="1" s="1"/>
  <c r="F32" i="1"/>
  <c r="F31" i="1"/>
  <c r="I31" i="1" s="1"/>
  <c r="F30" i="1"/>
  <c r="F29" i="1"/>
  <c r="I29" i="1" s="1"/>
  <c r="F28" i="1"/>
  <c r="F26" i="1"/>
  <c r="I26" i="1" s="1"/>
  <c r="F25" i="1"/>
  <c r="I25" i="1" s="1"/>
  <c r="F24" i="1"/>
  <c r="F23" i="1"/>
  <c r="I23" i="1" s="1"/>
  <c r="F22" i="1"/>
  <c r="I22" i="1" s="1"/>
  <c r="F21" i="1"/>
  <c r="I21" i="1" s="1"/>
  <c r="F20" i="1"/>
  <c r="F19" i="1"/>
  <c r="I19" i="1" s="1"/>
  <c r="F18" i="1"/>
  <c r="F16" i="1"/>
  <c r="F15" i="1"/>
  <c r="F14" i="1"/>
  <c r="I14" i="1" s="1"/>
  <c r="F13" i="1"/>
  <c r="I13" i="1" s="1"/>
  <c r="F12" i="1"/>
  <c r="F11" i="1"/>
  <c r="F10" i="1"/>
  <c r="I17" i="1" l="1"/>
  <c r="I9" i="1"/>
  <c r="F9" i="1"/>
</calcChain>
</file>

<file path=xl/sharedStrings.xml><?xml version="1.0" encoding="utf-8"?>
<sst xmlns="http://schemas.openxmlformats.org/spreadsheetml/2006/main" count="102" uniqueCount="100">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</sst>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164" fontId="5" fillId="0" borderId="17" xfId="0" applyNumberFormat="1" applyFont="1" applyBorder="1" applyAlignment="1">
      <alignment vertical="top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3"/>
  <sheetViews>
    <sheetView showGridLines="0" tabSelected="1" zoomScale="90" zoomScaleNormal="90" workbookViewId="0">
      <selection activeCell="E86" sqref="E86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9" t="s">
        <v>90</v>
      </c>
      <c r="C2" s="10"/>
      <c r="D2" s="10"/>
      <c r="E2" s="10"/>
      <c r="F2" s="10"/>
      <c r="G2" s="10"/>
      <c r="H2" s="10"/>
      <c r="I2" s="11"/>
    </row>
    <row r="3" spans="2:9" x14ac:dyDescent="0.2">
      <c r="B3" s="12" t="s">
        <v>0</v>
      </c>
      <c r="C3" s="13"/>
      <c r="D3" s="13"/>
      <c r="E3" s="13"/>
      <c r="F3" s="13"/>
      <c r="G3" s="13"/>
      <c r="H3" s="13"/>
      <c r="I3" s="14"/>
    </row>
    <row r="4" spans="2:9" x14ac:dyDescent="0.2">
      <c r="B4" s="12" t="s">
        <v>1</v>
      </c>
      <c r="C4" s="13"/>
      <c r="D4" s="13"/>
      <c r="E4" s="13"/>
      <c r="F4" s="13"/>
      <c r="G4" s="13"/>
      <c r="H4" s="13"/>
      <c r="I4" s="14"/>
    </row>
    <row r="5" spans="2:9" ht="12.75" thickBot="1" x14ac:dyDescent="0.25">
      <c r="B5" s="15" t="s">
        <v>89</v>
      </c>
      <c r="C5" s="16"/>
      <c r="D5" s="16"/>
      <c r="E5" s="16"/>
      <c r="F5" s="16"/>
      <c r="G5" s="16"/>
      <c r="H5" s="16"/>
      <c r="I5" s="17"/>
    </row>
    <row r="6" spans="2:9" ht="12.75" thickBot="1" x14ac:dyDescent="0.25">
      <c r="B6" s="18" t="s">
        <v>2</v>
      </c>
      <c r="C6" s="19"/>
      <c r="D6" s="24" t="s">
        <v>3</v>
      </c>
      <c r="E6" s="25"/>
      <c r="F6" s="25"/>
      <c r="G6" s="25"/>
      <c r="H6" s="26"/>
      <c r="I6" s="27" t="s">
        <v>4</v>
      </c>
    </row>
    <row r="7" spans="2:9" ht="24.75" thickBot="1" x14ac:dyDescent="0.25">
      <c r="B7" s="20"/>
      <c r="C7" s="21"/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28"/>
    </row>
    <row r="8" spans="2:9" ht="12.75" thickBot="1" x14ac:dyDescent="0.25">
      <c r="B8" s="22"/>
      <c r="C8" s="23"/>
      <c r="D8" s="5" t="s">
        <v>85</v>
      </c>
      <c r="E8" s="5" t="s">
        <v>86</v>
      </c>
      <c r="F8" s="5" t="s">
        <v>10</v>
      </c>
      <c r="G8" s="5" t="s">
        <v>87</v>
      </c>
      <c r="H8" s="5" t="s">
        <v>88</v>
      </c>
      <c r="I8" s="5" t="s">
        <v>11</v>
      </c>
    </row>
    <row r="9" spans="2:9" s="4" customFormat="1" x14ac:dyDescent="0.2">
      <c r="B9" s="8" t="s">
        <v>12</v>
      </c>
      <c r="C9" s="29"/>
      <c r="D9" s="34">
        <f>SUM(D10:D16)</f>
        <v>144222401.10960001</v>
      </c>
      <c r="E9" s="34">
        <f t="shared" ref="E9:I9" si="0">SUM(E10:E16)</f>
        <v>15693600.02</v>
      </c>
      <c r="F9" s="34">
        <f t="shared" si="0"/>
        <v>159916001.12959999</v>
      </c>
      <c r="G9" s="34">
        <f t="shared" si="0"/>
        <v>75005933.640000001</v>
      </c>
      <c r="H9" s="34">
        <f t="shared" si="0"/>
        <v>74933058.640000001</v>
      </c>
      <c r="I9" s="34">
        <f t="shared" si="0"/>
        <v>84910067.489600003</v>
      </c>
    </row>
    <row r="10" spans="2:9" x14ac:dyDescent="0.2">
      <c r="B10" s="2"/>
      <c r="C10" s="30" t="s">
        <v>13</v>
      </c>
      <c r="D10" s="35">
        <v>115404295.3392</v>
      </c>
      <c r="E10" s="35">
        <v>10726600</v>
      </c>
      <c r="F10" s="36">
        <f>+D10+E10</f>
        <v>126130895.3392</v>
      </c>
      <c r="G10" s="35">
        <v>62483796.329999998</v>
      </c>
      <c r="H10" s="35">
        <v>62454296.329999998</v>
      </c>
      <c r="I10" s="36">
        <f>+F10-G10</f>
        <v>63647099.009200007</v>
      </c>
    </row>
    <row r="11" spans="2:9" x14ac:dyDescent="0.2">
      <c r="B11" s="2"/>
      <c r="C11" s="30" t="s">
        <v>14</v>
      </c>
      <c r="D11" s="35">
        <v>2823762.432</v>
      </c>
      <c r="E11" s="35">
        <v>56000.01</v>
      </c>
      <c r="F11" s="36">
        <f t="shared" ref="F11:F74" si="1">+D11+E11</f>
        <v>2879762.4419999998</v>
      </c>
      <c r="G11" s="35">
        <v>1310012.5</v>
      </c>
      <c r="H11" s="35">
        <v>1266637.5</v>
      </c>
      <c r="I11" s="36">
        <f t="shared" ref="I11:I74" si="2">+F11-G11</f>
        <v>1569749.9419999998</v>
      </c>
    </row>
    <row r="12" spans="2:9" x14ac:dyDescent="0.2">
      <c r="B12" s="2"/>
      <c r="C12" s="30" t="s">
        <v>15</v>
      </c>
      <c r="D12" s="35">
        <v>15162364.986</v>
      </c>
      <c r="E12" s="35">
        <v>824000</v>
      </c>
      <c r="F12" s="36">
        <f t="shared" si="1"/>
        <v>15986364.986</v>
      </c>
      <c r="G12" s="35">
        <v>3013953.34</v>
      </c>
      <c r="H12" s="35">
        <v>3013953.34</v>
      </c>
      <c r="I12" s="36">
        <f t="shared" si="2"/>
        <v>12972411.646</v>
      </c>
    </row>
    <row r="13" spans="2:9" x14ac:dyDescent="0.2">
      <c r="B13" s="2"/>
      <c r="C13" s="30" t="s">
        <v>16</v>
      </c>
      <c r="D13" s="35">
        <v>7344434.7360000005</v>
      </c>
      <c r="E13" s="35">
        <v>1396000</v>
      </c>
      <c r="F13" s="36">
        <f t="shared" si="1"/>
        <v>8740434.7360000014</v>
      </c>
      <c r="G13" s="35">
        <v>4162754.58</v>
      </c>
      <c r="H13" s="35">
        <v>4162754.58</v>
      </c>
      <c r="I13" s="36">
        <f t="shared" si="2"/>
        <v>4577680.1560000014</v>
      </c>
    </row>
    <row r="14" spans="2:9" x14ac:dyDescent="0.2">
      <c r="B14" s="2"/>
      <c r="C14" s="30" t="s">
        <v>17</v>
      </c>
      <c r="D14" s="35">
        <v>3487543.6163999997</v>
      </c>
      <c r="E14" s="35">
        <v>2691000.01</v>
      </c>
      <c r="F14" s="36">
        <f t="shared" si="1"/>
        <v>6178543.6263999995</v>
      </c>
      <c r="G14" s="35">
        <v>4035416.89</v>
      </c>
      <c r="H14" s="35">
        <v>4035416.89</v>
      </c>
      <c r="I14" s="36">
        <f t="shared" si="2"/>
        <v>2143126.7363999994</v>
      </c>
    </row>
    <row r="15" spans="2:9" x14ac:dyDescent="0.2">
      <c r="B15" s="2"/>
      <c r="C15" s="30" t="s">
        <v>18</v>
      </c>
      <c r="D15" s="36">
        <v>0</v>
      </c>
      <c r="E15" s="36">
        <v>0</v>
      </c>
      <c r="F15" s="36">
        <f t="shared" si="1"/>
        <v>0</v>
      </c>
      <c r="G15" s="36">
        <v>0</v>
      </c>
      <c r="H15" s="36">
        <v>0</v>
      </c>
      <c r="I15" s="36">
        <f t="shared" si="2"/>
        <v>0</v>
      </c>
    </row>
    <row r="16" spans="2:9" x14ac:dyDescent="0.2">
      <c r="B16" s="2"/>
      <c r="C16" s="30" t="s">
        <v>19</v>
      </c>
      <c r="D16" s="36">
        <v>0</v>
      </c>
      <c r="E16" s="36">
        <v>0</v>
      </c>
      <c r="F16" s="36">
        <f t="shared" si="1"/>
        <v>0</v>
      </c>
      <c r="G16" s="36">
        <v>0</v>
      </c>
      <c r="H16" s="36">
        <v>0</v>
      </c>
      <c r="I16" s="36">
        <f t="shared" si="2"/>
        <v>0</v>
      </c>
    </row>
    <row r="17" spans="2:9" s="4" customFormat="1" x14ac:dyDescent="0.2">
      <c r="B17" s="6" t="s">
        <v>20</v>
      </c>
      <c r="C17" s="31"/>
      <c r="D17" s="37">
        <f>SUM(D18:D26)</f>
        <v>30822399.828000002</v>
      </c>
      <c r="E17" s="37">
        <f t="shared" ref="E17:I17" si="3">SUM(E18:E26)</f>
        <v>7286251.0499999989</v>
      </c>
      <c r="F17" s="37">
        <f t="shared" si="3"/>
        <v>38108650.877999999</v>
      </c>
      <c r="G17" s="37">
        <f t="shared" si="3"/>
        <v>19259980.409999996</v>
      </c>
      <c r="H17" s="37">
        <f t="shared" si="3"/>
        <v>18378864.690000001</v>
      </c>
      <c r="I17" s="37">
        <f t="shared" si="3"/>
        <v>18848670.468000002</v>
      </c>
    </row>
    <row r="18" spans="2:9" x14ac:dyDescent="0.2">
      <c r="B18" s="2"/>
      <c r="C18" s="30" t="s">
        <v>21</v>
      </c>
      <c r="D18" s="35">
        <v>2326426.344</v>
      </c>
      <c r="E18" s="35">
        <v>591050.02</v>
      </c>
      <c r="F18" s="36">
        <f t="shared" si="1"/>
        <v>2917476.3640000001</v>
      </c>
      <c r="G18" s="35">
        <v>1277519.78</v>
      </c>
      <c r="H18" s="35">
        <v>1000065.51</v>
      </c>
      <c r="I18" s="36">
        <f t="shared" si="2"/>
        <v>1639956.584</v>
      </c>
    </row>
    <row r="19" spans="2:9" x14ac:dyDescent="0.2">
      <c r="B19" s="2"/>
      <c r="C19" s="30" t="s">
        <v>22</v>
      </c>
      <c r="D19" s="35">
        <v>1471783.3080000002</v>
      </c>
      <c r="E19" s="35">
        <v>207551</v>
      </c>
      <c r="F19" s="36">
        <f t="shared" si="1"/>
        <v>1679334.3080000002</v>
      </c>
      <c r="G19" s="35">
        <v>731339.19</v>
      </c>
      <c r="H19" s="35">
        <v>700019.24</v>
      </c>
      <c r="I19" s="36">
        <f t="shared" si="2"/>
        <v>947995.11800000025</v>
      </c>
    </row>
    <row r="20" spans="2:9" x14ac:dyDescent="0.2">
      <c r="B20" s="2"/>
      <c r="C20" s="30" t="s">
        <v>23</v>
      </c>
      <c r="D20" s="36">
        <v>0</v>
      </c>
      <c r="E20" s="36">
        <v>0</v>
      </c>
      <c r="F20" s="36">
        <f t="shared" si="1"/>
        <v>0</v>
      </c>
      <c r="G20" s="36">
        <v>0</v>
      </c>
      <c r="H20" s="36">
        <v>0</v>
      </c>
      <c r="I20" s="36">
        <f t="shared" si="2"/>
        <v>0</v>
      </c>
    </row>
    <row r="21" spans="2:9" x14ac:dyDescent="0.2">
      <c r="B21" s="2"/>
      <c r="C21" s="30" t="s">
        <v>24</v>
      </c>
      <c r="D21" s="35">
        <v>2326630.9344000001</v>
      </c>
      <c r="E21" s="35">
        <v>580300</v>
      </c>
      <c r="F21" s="36">
        <f t="shared" si="1"/>
        <v>2906930.9344000001</v>
      </c>
      <c r="G21" s="35">
        <v>1677998.34</v>
      </c>
      <c r="H21" s="35">
        <v>1630677.6</v>
      </c>
      <c r="I21" s="36">
        <f t="shared" si="2"/>
        <v>1228932.5944000001</v>
      </c>
    </row>
    <row r="22" spans="2:9" x14ac:dyDescent="0.2">
      <c r="B22" s="2"/>
      <c r="C22" s="30" t="s">
        <v>25</v>
      </c>
      <c r="D22" s="35">
        <v>550865.43240000005</v>
      </c>
      <c r="E22" s="35">
        <v>19300</v>
      </c>
      <c r="F22" s="36">
        <f t="shared" si="1"/>
        <v>570165.43240000005</v>
      </c>
      <c r="G22" s="35">
        <v>183069.09</v>
      </c>
      <c r="H22" s="35">
        <v>183069.09</v>
      </c>
      <c r="I22" s="36">
        <f t="shared" si="2"/>
        <v>387096.34240000008</v>
      </c>
    </row>
    <row r="23" spans="2:9" x14ac:dyDescent="0.2">
      <c r="B23" s="2"/>
      <c r="C23" s="30" t="s">
        <v>26</v>
      </c>
      <c r="D23" s="35">
        <v>20528000.662799999</v>
      </c>
      <c r="E23" s="35">
        <v>5158500</v>
      </c>
      <c r="F23" s="36">
        <f t="shared" si="1"/>
        <v>25686500.662799999</v>
      </c>
      <c r="G23" s="35">
        <v>14492454.41</v>
      </c>
      <c r="H23" s="35">
        <v>14157819.359999999</v>
      </c>
      <c r="I23" s="36">
        <f t="shared" si="2"/>
        <v>11194046.252799999</v>
      </c>
    </row>
    <row r="24" spans="2:9" x14ac:dyDescent="0.2">
      <c r="B24" s="2"/>
      <c r="C24" s="30" t="s">
        <v>27</v>
      </c>
      <c r="D24" s="35">
        <v>2126637.6047999999</v>
      </c>
      <c r="E24" s="35">
        <v>520650.01</v>
      </c>
      <c r="F24" s="36">
        <f t="shared" si="1"/>
        <v>2647287.6147999996</v>
      </c>
      <c r="G24" s="35">
        <v>502046.57</v>
      </c>
      <c r="H24" s="35">
        <v>494617.23</v>
      </c>
      <c r="I24" s="36">
        <f t="shared" si="2"/>
        <v>2145241.0447999998</v>
      </c>
    </row>
    <row r="25" spans="2:9" x14ac:dyDescent="0.2">
      <c r="B25" s="2"/>
      <c r="C25" s="30" t="s">
        <v>28</v>
      </c>
      <c r="D25" s="35">
        <v>813022.64040000003</v>
      </c>
      <c r="E25" s="35">
        <v>150000.01999999999</v>
      </c>
      <c r="F25" s="36">
        <f t="shared" si="1"/>
        <v>963022.66040000005</v>
      </c>
      <c r="G25" s="35">
        <v>145400.20000000001</v>
      </c>
      <c r="H25" s="35">
        <v>0</v>
      </c>
      <c r="I25" s="36">
        <f t="shared" si="2"/>
        <v>817622.46039999998</v>
      </c>
    </row>
    <row r="26" spans="2:9" x14ac:dyDescent="0.2">
      <c r="B26" s="2"/>
      <c r="C26" s="30" t="s">
        <v>29</v>
      </c>
      <c r="D26" s="35">
        <v>679032.90120000008</v>
      </c>
      <c r="E26" s="35">
        <v>58900</v>
      </c>
      <c r="F26" s="36">
        <f t="shared" si="1"/>
        <v>737932.90120000008</v>
      </c>
      <c r="G26" s="35">
        <v>250152.83</v>
      </c>
      <c r="H26" s="35">
        <v>212596.66</v>
      </c>
      <c r="I26" s="36">
        <f t="shared" si="2"/>
        <v>487780.07120000012</v>
      </c>
    </row>
    <row r="27" spans="2:9" s="4" customFormat="1" x14ac:dyDescent="0.2">
      <c r="B27" s="6" t="s">
        <v>30</v>
      </c>
      <c r="C27" s="31"/>
      <c r="D27" s="37">
        <f>SUM(D28:D36)</f>
        <v>166493015.06279999</v>
      </c>
      <c r="E27" s="37">
        <f t="shared" ref="E27:I27" si="4">SUM(E28:E36)</f>
        <v>13329812.460000001</v>
      </c>
      <c r="F27" s="37">
        <f t="shared" si="4"/>
        <v>179822827.5228</v>
      </c>
      <c r="G27" s="37">
        <f t="shared" si="4"/>
        <v>88131680.829999998</v>
      </c>
      <c r="H27" s="37">
        <f t="shared" si="4"/>
        <v>85586119.200000003</v>
      </c>
      <c r="I27" s="37">
        <f t="shared" si="4"/>
        <v>91691146.692799985</v>
      </c>
    </row>
    <row r="28" spans="2:9" x14ac:dyDescent="0.2">
      <c r="B28" s="2"/>
      <c r="C28" s="30" t="s">
        <v>31</v>
      </c>
      <c r="D28" s="35">
        <v>60130472.624399997</v>
      </c>
      <c r="E28" s="35">
        <v>-2721720</v>
      </c>
      <c r="F28" s="36">
        <f t="shared" si="1"/>
        <v>57408752.624399997</v>
      </c>
      <c r="G28" s="35">
        <v>28068103.5</v>
      </c>
      <c r="H28" s="35">
        <v>28065783.5</v>
      </c>
      <c r="I28" s="36">
        <f t="shared" si="2"/>
        <v>29340649.124399997</v>
      </c>
    </row>
    <row r="29" spans="2:9" x14ac:dyDescent="0.2">
      <c r="B29" s="2"/>
      <c r="C29" s="30" t="s">
        <v>32</v>
      </c>
      <c r="D29" s="35">
        <v>1483882.7519999999</v>
      </c>
      <c r="E29" s="35">
        <v>193290.01</v>
      </c>
      <c r="F29" s="36">
        <f t="shared" si="1"/>
        <v>1677172.7619999999</v>
      </c>
      <c r="G29" s="35">
        <v>762170.27</v>
      </c>
      <c r="H29" s="35">
        <v>737885.67</v>
      </c>
      <c r="I29" s="36">
        <f t="shared" si="2"/>
        <v>915002.49199999985</v>
      </c>
    </row>
    <row r="30" spans="2:9" x14ac:dyDescent="0.2">
      <c r="B30" s="2"/>
      <c r="C30" s="30" t="s">
        <v>33</v>
      </c>
      <c r="D30" s="35">
        <v>8773209.9959999993</v>
      </c>
      <c r="E30" s="35">
        <v>5244500.04</v>
      </c>
      <c r="F30" s="36">
        <f t="shared" si="1"/>
        <v>14017710.035999998</v>
      </c>
      <c r="G30" s="35">
        <v>5579919.3300000001</v>
      </c>
      <c r="H30" s="35">
        <v>5545119.3300000001</v>
      </c>
      <c r="I30" s="36">
        <f t="shared" si="2"/>
        <v>8437790.7059999984</v>
      </c>
    </row>
    <row r="31" spans="2:9" x14ac:dyDescent="0.2">
      <c r="B31" s="2"/>
      <c r="C31" s="30" t="s">
        <v>34</v>
      </c>
      <c r="D31" s="35">
        <v>3191673.2196</v>
      </c>
      <c r="E31" s="35">
        <v>553890</v>
      </c>
      <c r="F31" s="36">
        <f t="shared" si="1"/>
        <v>3745563.2196</v>
      </c>
      <c r="G31" s="35">
        <v>1589008.63</v>
      </c>
      <c r="H31" s="35">
        <v>1588805.63</v>
      </c>
      <c r="I31" s="36">
        <f t="shared" si="2"/>
        <v>2156554.5896000001</v>
      </c>
    </row>
    <row r="32" spans="2:9" x14ac:dyDescent="0.2">
      <c r="B32" s="2"/>
      <c r="C32" s="30" t="s">
        <v>35</v>
      </c>
      <c r="D32" s="35">
        <v>39167913.783600003</v>
      </c>
      <c r="E32" s="35">
        <v>3532242.41</v>
      </c>
      <c r="F32" s="36">
        <f t="shared" si="1"/>
        <v>42700156.193599999</v>
      </c>
      <c r="G32" s="35">
        <v>19880980.890000001</v>
      </c>
      <c r="H32" s="35">
        <v>18344537.41</v>
      </c>
      <c r="I32" s="36">
        <f t="shared" si="2"/>
        <v>22819175.303599998</v>
      </c>
    </row>
    <row r="33" spans="2:9" x14ac:dyDescent="0.2">
      <c r="B33" s="2"/>
      <c r="C33" s="30" t="s">
        <v>36</v>
      </c>
      <c r="D33" s="35">
        <v>15275765.8104</v>
      </c>
      <c r="E33" s="35">
        <v>1499000</v>
      </c>
      <c r="F33" s="36">
        <f t="shared" si="1"/>
        <v>16774765.8104</v>
      </c>
      <c r="G33" s="35">
        <v>10419588.220000001</v>
      </c>
      <c r="H33" s="35">
        <v>10419588.220000001</v>
      </c>
      <c r="I33" s="36">
        <f t="shared" si="2"/>
        <v>6355177.5903999992</v>
      </c>
    </row>
    <row r="34" spans="2:9" x14ac:dyDescent="0.2">
      <c r="B34" s="2"/>
      <c r="C34" s="30" t="s">
        <v>37</v>
      </c>
      <c r="D34" s="35">
        <v>3280311.1572000002</v>
      </c>
      <c r="E34" s="35">
        <v>1132485</v>
      </c>
      <c r="F34" s="36">
        <f t="shared" si="1"/>
        <v>4412796.1572000002</v>
      </c>
      <c r="G34" s="35">
        <v>2099636.6</v>
      </c>
      <c r="H34" s="35">
        <v>2098214.6</v>
      </c>
      <c r="I34" s="36">
        <f t="shared" si="2"/>
        <v>2313159.5572000002</v>
      </c>
    </row>
    <row r="35" spans="2:9" x14ac:dyDescent="0.2">
      <c r="B35" s="2"/>
      <c r="C35" s="30" t="s">
        <v>38</v>
      </c>
      <c r="D35" s="35">
        <v>29002326.600000001</v>
      </c>
      <c r="E35" s="35">
        <v>2108500</v>
      </c>
      <c r="F35" s="36">
        <f t="shared" si="1"/>
        <v>31110826.600000001</v>
      </c>
      <c r="G35" s="35">
        <v>15752349.609999999</v>
      </c>
      <c r="H35" s="35">
        <v>14813980.859999999</v>
      </c>
      <c r="I35" s="36">
        <f t="shared" si="2"/>
        <v>15358476.990000002</v>
      </c>
    </row>
    <row r="36" spans="2:9" x14ac:dyDescent="0.2">
      <c r="B36" s="2"/>
      <c r="C36" s="30" t="s">
        <v>39</v>
      </c>
      <c r="D36" s="35">
        <v>6187459.1196000008</v>
      </c>
      <c r="E36" s="35">
        <v>1787625</v>
      </c>
      <c r="F36" s="36">
        <f t="shared" si="1"/>
        <v>7975084.1196000008</v>
      </c>
      <c r="G36" s="35">
        <v>3979923.78</v>
      </c>
      <c r="H36" s="35">
        <v>3972203.98</v>
      </c>
      <c r="I36" s="36">
        <f t="shared" si="2"/>
        <v>3995160.339600001</v>
      </c>
    </row>
    <row r="37" spans="2:9" s="4" customFormat="1" x14ac:dyDescent="0.2">
      <c r="B37" s="6" t="s">
        <v>40</v>
      </c>
      <c r="C37" s="31"/>
      <c r="D37" s="37">
        <f>SUM(D38:D46)</f>
        <v>38394223.330800004</v>
      </c>
      <c r="E37" s="37">
        <f t="shared" ref="E37:I37" si="5">SUM(E38:E46)</f>
        <v>1081000</v>
      </c>
      <c r="F37" s="37">
        <f t="shared" si="5"/>
        <v>39475223.330800004</v>
      </c>
      <c r="G37" s="37">
        <f t="shared" si="5"/>
        <v>20511574.349999998</v>
      </c>
      <c r="H37" s="37">
        <f t="shared" si="5"/>
        <v>19940946.709999997</v>
      </c>
      <c r="I37" s="37">
        <f t="shared" si="5"/>
        <v>18963648.980800003</v>
      </c>
    </row>
    <row r="38" spans="2:9" x14ac:dyDescent="0.2">
      <c r="B38" s="2"/>
      <c r="C38" s="30" t="s">
        <v>41</v>
      </c>
      <c r="D38" s="36">
        <v>0</v>
      </c>
      <c r="E38" s="36">
        <v>0</v>
      </c>
      <c r="F38" s="36">
        <f t="shared" si="1"/>
        <v>0</v>
      </c>
      <c r="G38" s="36">
        <v>0</v>
      </c>
      <c r="H38" s="36">
        <v>0</v>
      </c>
      <c r="I38" s="36">
        <f t="shared" si="2"/>
        <v>0</v>
      </c>
    </row>
    <row r="39" spans="2:9" x14ac:dyDescent="0.2">
      <c r="B39" s="2"/>
      <c r="C39" s="30" t="s">
        <v>42</v>
      </c>
      <c r="D39" s="36">
        <v>0</v>
      </c>
      <c r="E39" s="36">
        <v>0</v>
      </c>
      <c r="F39" s="36">
        <f t="shared" si="1"/>
        <v>0</v>
      </c>
      <c r="G39" s="36">
        <v>0</v>
      </c>
      <c r="H39" s="36">
        <v>0</v>
      </c>
      <c r="I39" s="36">
        <f t="shared" si="2"/>
        <v>0</v>
      </c>
    </row>
    <row r="40" spans="2:9" x14ac:dyDescent="0.2">
      <c r="B40" s="2"/>
      <c r="C40" s="30" t="s">
        <v>43</v>
      </c>
      <c r="D40" s="35">
        <v>2023615.0559999999</v>
      </c>
      <c r="E40" s="35">
        <v>1041000</v>
      </c>
      <c r="F40" s="36">
        <f t="shared" si="1"/>
        <v>3064615.0559999999</v>
      </c>
      <c r="G40" s="35">
        <v>1485331.44</v>
      </c>
      <c r="H40" s="35">
        <v>1455091.44</v>
      </c>
      <c r="I40" s="36">
        <f t="shared" si="2"/>
        <v>1579283.6159999999</v>
      </c>
    </row>
    <row r="41" spans="2:9" x14ac:dyDescent="0.2">
      <c r="B41" s="2"/>
      <c r="C41" s="30" t="s">
        <v>44</v>
      </c>
      <c r="D41" s="35">
        <v>17100621.372000001</v>
      </c>
      <c r="E41" s="35">
        <v>117000</v>
      </c>
      <c r="F41" s="36">
        <f t="shared" si="1"/>
        <v>17217621.372000001</v>
      </c>
      <c r="G41" s="35">
        <v>11470075.83</v>
      </c>
      <c r="H41" s="35">
        <v>10947836.689999999</v>
      </c>
      <c r="I41" s="36">
        <f t="shared" si="2"/>
        <v>5747545.5420000013</v>
      </c>
    </row>
    <row r="42" spans="2:9" x14ac:dyDescent="0.2">
      <c r="B42" s="2"/>
      <c r="C42" s="30" t="s">
        <v>45</v>
      </c>
      <c r="D42" s="35">
        <v>12677458.692</v>
      </c>
      <c r="E42" s="35">
        <v>0</v>
      </c>
      <c r="F42" s="36">
        <f t="shared" si="1"/>
        <v>12677458.692</v>
      </c>
      <c r="G42" s="35">
        <v>5637343.3399999999</v>
      </c>
      <c r="H42" s="35">
        <v>5637343.3399999999</v>
      </c>
      <c r="I42" s="36">
        <f t="shared" si="2"/>
        <v>7040115.352</v>
      </c>
    </row>
    <row r="43" spans="2:9" x14ac:dyDescent="0.2">
      <c r="B43" s="2"/>
      <c r="C43" s="30" t="s">
        <v>46</v>
      </c>
      <c r="D43" s="36">
        <v>0</v>
      </c>
      <c r="E43" s="36">
        <v>0</v>
      </c>
      <c r="F43" s="36">
        <f t="shared" si="1"/>
        <v>0</v>
      </c>
      <c r="G43" s="36">
        <v>0</v>
      </c>
      <c r="H43" s="36">
        <v>0</v>
      </c>
      <c r="I43" s="36">
        <f t="shared" si="2"/>
        <v>0</v>
      </c>
    </row>
    <row r="44" spans="2:9" x14ac:dyDescent="0.2">
      <c r="B44" s="2"/>
      <c r="C44" s="30" t="s">
        <v>47</v>
      </c>
      <c r="D44" s="36">
        <v>0</v>
      </c>
      <c r="E44" s="36">
        <v>0</v>
      </c>
      <c r="F44" s="36">
        <f t="shared" si="1"/>
        <v>0</v>
      </c>
      <c r="G44" s="36">
        <v>0</v>
      </c>
      <c r="H44" s="36">
        <v>0</v>
      </c>
      <c r="I44" s="36">
        <f t="shared" si="2"/>
        <v>0</v>
      </c>
    </row>
    <row r="45" spans="2:9" x14ac:dyDescent="0.2">
      <c r="B45" s="2"/>
      <c r="C45" s="30" t="s">
        <v>48</v>
      </c>
      <c r="D45" s="35">
        <v>6592528.2108000005</v>
      </c>
      <c r="E45" s="35">
        <v>-77000</v>
      </c>
      <c r="F45" s="36">
        <f t="shared" si="1"/>
        <v>6515528.2108000005</v>
      </c>
      <c r="G45" s="35">
        <v>1918823.74</v>
      </c>
      <c r="H45" s="35">
        <v>1900675.24</v>
      </c>
      <c r="I45" s="36">
        <f t="shared" si="2"/>
        <v>4596704.4708000002</v>
      </c>
    </row>
    <row r="46" spans="2:9" x14ac:dyDescent="0.2">
      <c r="B46" s="2"/>
      <c r="C46" s="30" t="s">
        <v>49</v>
      </c>
      <c r="D46" s="36">
        <v>0</v>
      </c>
      <c r="E46" s="36">
        <v>0</v>
      </c>
      <c r="F46" s="36">
        <f t="shared" si="1"/>
        <v>0</v>
      </c>
      <c r="G46" s="36">
        <v>0</v>
      </c>
      <c r="H46" s="36">
        <v>0</v>
      </c>
      <c r="I46" s="36">
        <f t="shared" si="2"/>
        <v>0</v>
      </c>
    </row>
    <row r="47" spans="2:9" s="4" customFormat="1" x14ac:dyDescent="0.2">
      <c r="B47" s="6" t="s">
        <v>50</v>
      </c>
      <c r="C47" s="31"/>
      <c r="D47" s="37">
        <f>SUM(D48:D56)</f>
        <v>6100420.1783999996</v>
      </c>
      <c r="E47" s="37">
        <f t="shared" ref="E47:I47" si="6">SUM(E48:E56)</f>
        <v>19215020.859999999</v>
      </c>
      <c r="F47" s="37">
        <f t="shared" si="6"/>
        <v>25315441.038399998</v>
      </c>
      <c r="G47" s="37">
        <f t="shared" si="6"/>
        <v>16510173.52</v>
      </c>
      <c r="H47" s="37">
        <f t="shared" si="6"/>
        <v>13584132.079999998</v>
      </c>
      <c r="I47" s="37">
        <f t="shared" si="6"/>
        <v>8805267.5183999985</v>
      </c>
    </row>
    <row r="48" spans="2:9" x14ac:dyDescent="0.2">
      <c r="B48" s="2"/>
      <c r="C48" s="30" t="s">
        <v>51</v>
      </c>
      <c r="D48" s="35">
        <v>831561.804</v>
      </c>
      <c r="E48" s="35">
        <v>933930.02</v>
      </c>
      <c r="F48" s="36">
        <f t="shared" si="1"/>
        <v>1765491.824</v>
      </c>
      <c r="G48" s="35">
        <v>773124.34</v>
      </c>
      <c r="H48" s="35">
        <v>646131.56000000006</v>
      </c>
      <c r="I48" s="36">
        <f t="shared" si="2"/>
        <v>992367.48400000005</v>
      </c>
    </row>
    <row r="49" spans="2:9" x14ac:dyDescent="0.2">
      <c r="B49" s="2"/>
      <c r="C49" s="30" t="s">
        <v>52</v>
      </c>
      <c r="D49" s="35">
        <v>156039.47640000001</v>
      </c>
      <c r="E49" s="35">
        <v>165800</v>
      </c>
      <c r="F49" s="36">
        <f t="shared" si="1"/>
        <v>321839.47640000004</v>
      </c>
      <c r="G49" s="35">
        <v>150013.98000000001</v>
      </c>
      <c r="H49" s="35">
        <v>150013.98000000001</v>
      </c>
      <c r="I49" s="36">
        <f t="shared" si="2"/>
        <v>171825.49640000003</v>
      </c>
    </row>
    <row r="50" spans="2:9" x14ac:dyDescent="0.2">
      <c r="B50" s="2"/>
      <c r="C50" s="30" t="s">
        <v>53</v>
      </c>
      <c r="D50" s="36">
        <v>0</v>
      </c>
      <c r="E50" s="36">
        <v>0</v>
      </c>
      <c r="F50" s="36">
        <f t="shared" si="1"/>
        <v>0</v>
      </c>
      <c r="G50" s="36">
        <v>0</v>
      </c>
      <c r="H50" s="36">
        <v>0</v>
      </c>
      <c r="I50" s="36">
        <f t="shared" si="2"/>
        <v>0</v>
      </c>
    </row>
    <row r="51" spans="2:9" x14ac:dyDescent="0.2">
      <c r="B51" s="2"/>
      <c r="C51" s="30" t="s">
        <v>54</v>
      </c>
      <c r="D51" s="35">
        <v>4358446.47</v>
      </c>
      <c r="E51" s="35">
        <v>11037290.84</v>
      </c>
      <c r="F51" s="36">
        <f t="shared" si="1"/>
        <v>15395737.309999999</v>
      </c>
      <c r="G51" s="35">
        <v>9642943.5</v>
      </c>
      <c r="H51" s="35">
        <v>9642943.5</v>
      </c>
      <c r="I51" s="36">
        <f t="shared" si="2"/>
        <v>5752793.8099999987</v>
      </c>
    </row>
    <row r="52" spans="2:9" x14ac:dyDescent="0.2">
      <c r="B52" s="2"/>
      <c r="C52" s="30" t="s">
        <v>55</v>
      </c>
      <c r="D52" s="36">
        <v>0</v>
      </c>
      <c r="E52" s="36">
        <v>0</v>
      </c>
      <c r="F52" s="36">
        <f t="shared" si="1"/>
        <v>0</v>
      </c>
      <c r="G52" s="36">
        <v>0</v>
      </c>
      <c r="H52" s="36">
        <v>0</v>
      </c>
      <c r="I52" s="36">
        <f t="shared" si="2"/>
        <v>0</v>
      </c>
    </row>
    <row r="53" spans="2:9" x14ac:dyDescent="0.2">
      <c r="B53" s="2"/>
      <c r="C53" s="30" t="s">
        <v>56</v>
      </c>
      <c r="D53" s="35">
        <v>539372.42759999994</v>
      </c>
      <c r="E53" s="35">
        <v>290000</v>
      </c>
      <c r="F53" s="36">
        <f t="shared" si="1"/>
        <v>829372.42759999994</v>
      </c>
      <c r="G53" s="35">
        <v>374804.23</v>
      </c>
      <c r="H53" s="35">
        <v>72275.58</v>
      </c>
      <c r="I53" s="36">
        <f t="shared" si="2"/>
        <v>454568.19759999996</v>
      </c>
    </row>
    <row r="54" spans="2:9" x14ac:dyDescent="0.2">
      <c r="B54" s="2"/>
      <c r="C54" s="30" t="s">
        <v>57</v>
      </c>
      <c r="D54" s="36">
        <v>0</v>
      </c>
      <c r="E54" s="36">
        <v>0</v>
      </c>
      <c r="F54" s="36">
        <f t="shared" si="1"/>
        <v>0</v>
      </c>
      <c r="G54" s="36">
        <v>0</v>
      </c>
      <c r="H54" s="36">
        <v>0</v>
      </c>
      <c r="I54" s="36">
        <f t="shared" si="2"/>
        <v>0</v>
      </c>
    </row>
    <row r="55" spans="2:9" x14ac:dyDescent="0.2">
      <c r="B55" s="2"/>
      <c r="C55" s="30" t="s">
        <v>58</v>
      </c>
      <c r="D55" s="35">
        <v>215000.00039999999</v>
      </c>
      <c r="E55" s="35">
        <v>6788000</v>
      </c>
      <c r="F55" s="36">
        <f t="shared" si="1"/>
        <v>7003000.0004000003</v>
      </c>
      <c r="G55" s="35">
        <v>5569287.4699999997</v>
      </c>
      <c r="H55" s="35">
        <v>3072767.46</v>
      </c>
      <c r="I55" s="36">
        <f t="shared" si="2"/>
        <v>1433712.5304000005</v>
      </c>
    </row>
    <row r="56" spans="2:9" x14ac:dyDescent="0.2">
      <c r="B56" s="2"/>
      <c r="C56" s="30" t="s">
        <v>59</v>
      </c>
      <c r="D56" s="36">
        <v>0</v>
      </c>
      <c r="E56" s="36">
        <v>0</v>
      </c>
      <c r="F56" s="36">
        <f t="shared" si="1"/>
        <v>0</v>
      </c>
      <c r="G56" s="36">
        <v>0</v>
      </c>
      <c r="H56" s="36">
        <v>0</v>
      </c>
      <c r="I56" s="36">
        <f t="shared" si="2"/>
        <v>0</v>
      </c>
    </row>
    <row r="57" spans="2:9" s="4" customFormat="1" x14ac:dyDescent="0.2">
      <c r="B57" s="6" t="s">
        <v>60</v>
      </c>
      <c r="C57" s="31"/>
      <c r="D57" s="37">
        <f>SUM(D58:D60)</f>
        <v>112707534.35040002</v>
      </c>
      <c r="E57" s="37">
        <f t="shared" ref="E57:I57" si="7">SUM(E58:E60)</f>
        <v>-25985757.879999999</v>
      </c>
      <c r="F57" s="37">
        <f t="shared" si="7"/>
        <v>86721776.47040002</v>
      </c>
      <c r="G57" s="37">
        <f t="shared" si="7"/>
        <v>76882250.989999995</v>
      </c>
      <c r="H57" s="37">
        <f t="shared" si="7"/>
        <v>76882250.989999995</v>
      </c>
      <c r="I57" s="37">
        <f t="shared" si="7"/>
        <v>9839525.4804000258</v>
      </c>
    </row>
    <row r="58" spans="2:9" x14ac:dyDescent="0.2">
      <c r="B58" s="2"/>
      <c r="C58" s="30" t="s">
        <v>61</v>
      </c>
      <c r="D58" s="36">
        <v>0</v>
      </c>
      <c r="E58" s="36">
        <v>0</v>
      </c>
      <c r="F58" s="36">
        <f t="shared" si="1"/>
        <v>0</v>
      </c>
      <c r="G58" s="36">
        <v>0</v>
      </c>
      <c r="H58" s="36">
        <v>0</v>
      </c>
      <c r="I58" s="36">
        <f t="shared" si="2"/>
        <v>0</v>
      </c>
    </row>
    <row r="59" spans="2:9" x14ac:dyDescent="0.2">
      <c r="B59" s="2"/>
      <c r="C59" s="30" t="s">
        <v>62</v>
      </c>
      <c r="D59" s="35">
        <v>112707534.35040002</v>
      </c>
      <c r="E59" s="35">
        <v>-25985757.879999999</v>
      </c>
      <c r="F59" s="36">
        <f t="shared" si="1"/>
        <v>86721776.47040002</v>
      </c>
      <c r="G59" s="35">
        <v>76882250.989999995</v>
      </c>
      <c r="H59" s="35">
        <v>76882250.989999995</v>
      </c>
      <c r="I59" s="36">
        <f t="shared" si="2"/>
        <v>9839525.4804000258</v>
      </c>
    </row>
    <row r="60" spans="2:9" x14ac:dyDescent="0.2">
      <c r="B60" s="2"/>
      <c r="C60" s="30" t="s">
        <v>63</v>
      </c>
      <c r="D60" s="36">
        <v>0</v>
      </c>
      <c r="E60" s="36">
        <v>0</v>
      </c>
      <c r="F60" s="36">
        <f t="shared" si="1"/>
        <v>0</v>
      </c>
      <c r="G60" s="36">
        <v>0</v>
      </c>
      <c r="H60" s="36">
        <v>0</v>
      </c>
      <c r="I60" s="36">
        <f t="shared" si="2"/>
        <v>0</v>
      </c>
    </row>
    <row r="61" spans="2:9" s="4" customFormat="1" x14ac:dyDescent="0.2">
      <c r="B61" s="6" t="s">
        <v>64</v>
      </c>
      <c r="C61" s="31"/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</row>
    <row r="62" spans="2:9" x14ac:dyDescent="0.2">
      <c r="B62" s="2"/>
      <c r="C62" s="30" t="s">
        <v>65</v>
      </c>
      <c r="D62" s="36">
        <v>0</v>
      </c>
      <c r="E62" s="36">
        <v>0</v>
      </c>
      <c r="F62" s="36">
        <f t="shared" si="1"/>
        <v>0</v>
      </c>
      <c r="G62" s="36">
        <v>0</v>
      </c>
      <c r="H62" s="36">
        <v>0</v>
      </c>
      <c r="I62" s="36">
        <f t="shared" si="2"/>
        <v>0</v>
      </c>
    </row>
    <row r="63" spans="2:9" x14ac:dyDescent="0.2">
      <c r="B63" s="2"/>
      <c r="C63" s="30" t="s">
        <v>66</v>
      </c>
      <c r="D63" s="36">
        <v>0</v>
      </c>
      <c r="E63" s="36">
        <v>0</v>
      </c>
      <c r="F63" s="36">
        <f t="shared" si="1"/>
        <v>0</v>
      </c>
      <c r="G63" s="36">
        <v>0</v>
      </c>
      <c r="H63" s="36">
        <v>0</v>
      </c>
      <c r="I63" s="36">
        <f t="shared" si="2"/>
        <v>0</v>
      </c>
    </row>
    <row r="64" spans="2:9" x14ac:dyDescent="0.2">
      <c r="B64" s="2"/>
      <c r="C64" s="30" t="s">
        <v>67</v>
      </c>
      <c r="D64" s="36">
        <v>0</v>
      </c>
      <c r="E64" s="36">
        <v>0</v>
      </c>
      <c r="F64" s="36">
        <f t="shared" si="1"/>
        <v>0</v>
      </c>
      <c r="G64" s="36">
        <v>0</v>
      </c>
      <c r="H64" s="36">
        <v>0</v>
      </c>
      <c r="I64" s="36">
        <f t="shared" si="2"/>
        <v>0</v>
      </c>
    </row>
    <row r="65" spans="2:9" x14ac:dyDescent="0.2">
      <c r="B65" s="2"/>
      <c r="C65" s="30" t="s">
        <v>68</v>
      </c>
      <c r="D65" s="36">
        <v>0</v>
      </c>
      <c r="E65" s="36">
        <v>0</v>
      </c>
      <c r="F65" s="36">
        <f t="shared" si="1"/>
        <v>0</v>
      </c>
      <c r="G65" s="36">
        <v>0</v>
      </c>
      <c r="H65" s="36">
        <v>0</v>
      </c>
      <c r="I65" s="36">
        <f t="shared" si="2"/>
        <v>0</v>
      </c>
    </row>
    <row r="66" spans="2:9" x14ac:dyDescent="0.2">
      <c r="B66" s="2"/>
      <c r="C66" s="30" t="s">
        <v>69</v>
      </c>
      <c r="D66" s="36">
        <v>0</v>
      </c>
      <c r="E66" s="36">
        <v>0</v>
      </c>
      <c r="F66" s="36">
        <f t="shared" si="1"/>
        <v>0</v>
      </c>
      <c r="G66" s="36">
        <v>0</v>
      </c>
      <c r="H66" s="36">
        <v>0</v>
      </c>
      <c r="I66" s="36">
        <f t="shared" si="2"/>
        <v>0</v>
      </c>
    </row>
    <row r="67" spans="2:9" x14ac:dyDescent="0.2">
      <c r="B67" s="2"/>
      <c r="C67" s="30" t="s">
        <v>70</v>
      </c>
      <c r="D67" s="36">
        <v>0</v>
      </c>
      <c r="E67" s="36">
        <v>0</v>
      </c>
      <c r="F67" s="36">
        <f t="shared" si="1"/>
        <v>0</v>
      </c>
      <c r="G67" s="36">
        <v>0</v>
      </c>
      <c r="H67" s="36">
        <v>0</v>
      </c>
      <c r="I67" s="36">
        <f t="shared" si="2"/>
        <v>0</v>
      </c>
    </row>
    <row r="68" spans="2:9" x14ac:dyDescent="0.2">
      <c r="B68" s="2"/>
      <c r="C68" s="30" t="s">
        <v>71</v>
      </c>
      <c r="D68" s="36">
        <v>0</v>
      </c>
      <c r="E68" s="36">
        <v>0</v>
      </c>
      <c r="F68" s="36">
        <f t="shared" si="1"/>
        <v>0</v>
      </c>
      <c r="G68" s="36">
        <v>0</v>
      </c>
      <c r="H68" s="36">
        <v>0</v>
      </c>
      <c r="I68" s="36">
        <f t="shared" si="2"/>
        <v>0</v>
      </c>
    </row>
    <row r="69" spans="2:9" s="4" customFormat="1" x14ac:dyDescent="0.2">
      <c r="B69" s="6" t="s">
        <v>72</v>
      </c>
      <c r="C69" s="31"/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</row>
    <row r="70" spans="2:9" x14ac:dyDescent="0.2">
      <c r="B70" s="2"/>
      <c r="C70" s="30" t="s">
        <v>73</v>
      </c>
      <c r="D70" s="36">
        <v>0</v>
      </c>
      <c r="E70" s="36">
        <v>0</v>
      </c>
      <c r="F70" s="36">
        <f t="shared" si="1"/>
        <v>0</v>
      </c>
      <c r="G70" s="36">
        <v>0</v>
      </c>
      <c r="H70" s="36">
        <v>0</v>
      </c>
      <c r="I70" s="36">
        <f t="shared" si="2"/>
        <v>0</v>
      </c>
    </row>
    <row r="71" spans="2:9" x14ac:dyDescent="0.2">
      <c r="B71" s="2"/>
      <c r="C71" s="30" t="s">
        <v>74</v>
      </c>
      <c r="D71" s="36">
        <v>0</v>
      </c>
      <c r="E71" s="36">
        <v>0</v>
      </c>
      <c r="F71" s="36">
        <f t="shared" si="1"/>
        <v>0</v>
      </c>
      <c r="G71" s="36">
        <v>0</v>
      </c>
      <c r="H71" s="36">
        <v>0</v>
      </c>
      <c r="I71" s="36">
        <f t="shared" si="2"/>
        <v>0</v>
      </c>
    </row>
    <row r="72" spans="2:9" x14ac:dyDescent="0.2">
      <c r="B72" s="2"/>
      <c r="C72" s="30" t="s">
        <v>75</v>
      </c>
      <c r="D72" s="36">
        <v>0</v>
      </c>
      <c r="E72" s="36">
        <v>0</v>
      </c>
      <c r="F72" s="36">
        <f t="shared" si="1"/>
        <v>0</v>
      </c>
      <c r="G72" s="36">
        <v>0</v>
      </c>
      <c r="H72" s="36">
        <v>0</v>
      </c>
      <c r="I72" s="36">
        <f t="shared" si="2"/>
        <v>0</v>
      </c>
    </row>
    <row r="73" spans="2:9" s="4" customFormat="1" x14ac:dyDescent="0.2">
      <c r="B73" s="6" t="s">
        <v>76</v>
      </c>
      <c r="C73" s="31"/>
      <c r="D73" s="37">
        <f>SUM(D74:D80)</f>
        <v>10452199.68</v>
      </c>
      <c r="E73" s="37">
        <f t="shared" ref="E73:I73" si="8">SUM(E74:E80)</f>
        <v>5065297.6400000006</v>
      </c>
      <c r="F73" s="37">
        <f t="shared" si="8"/>
        <v>15517497.32</v>
      </c>
      <c r="G73" s="37">
        <f t="shared" si="8"/>
        <v>5973657.6800000006</v>
      </c>
      <c r="H73" s="37">
        <f t="shared" si="8"/>
        <v>5973657.6800000006</v>
      </c>
      <c r="I73" s="37">
        <f t="shared" si="8"/>
        <v>9543839.6400000006</v>
      </c>
    </row>
    <row r="74" spans="2:9" x14ac:dyDescent="0.2">
      <c r="B74" s="2"/>
      <c r="C74" s="30" t="s">
        <v>77</v>
      </c>
      <c r="D74" s="35">
        <v>8026414.0920000002</v>
      </c>
      <c r="E74" s="35">
        <v>3789932.47</v>
      </c>
      <c r="F74" s="36">
        <f t="shared" si="1"/>
        <v>11816346.562000001</v>
      </c>
      <c r="G74" s="35">
        <v>4459118.9400000004</v>
      </c>
      <c r="H74" s="35">
        <v>4459118.9400000004</v>
      </c>
      <c r="I74" s="36">
        <f t="shared" si="2"/>
        <v>7357227.6220000004</v>
      </c>
    </row>
    <row r="75" spans="2:9" x14ac:dyDescent="0.2">
      <c r="B75" s="2"/>
      <c r="C75" s="30" t="s">
        <v>78</v>
      </c>
      <c r="D75" s="35">
        <v>2425785.588</v>
      </c>
      <c r="E75" s="35">
        <v>1275365.17</v>
      </c>
      <c r="F75" s="36">
        <f t="shared" ref="F75:F80" si="9">+D75+E75</f>
        <v>3701150.7579999999</v>
      </c>
      <c r="G75" s="35">
        <v>1514538.74</v>
      </c>
      <c r="H75" s="35">
        <v>1514538.74</v>
      </c>
      <c r="I75" s="36">
        <f t="shared" ref="I75:I80" si="10">+F75-G75</f>
        <v>2186612.0180000002</v>
      </c>
    </row>
    <row r="76" spans="2:9" x14ac:dyDescent="0.2">
      <c r="B76" s="2"/>
      <c r="C76" s="30" t="s">
        <v>79</v>
      </c>
      <c r="D76" s="36">
        <v>0</v>
      </c>
      <c r="E76" s="36">
        <v>0</v>
      </c>
      <c r="F76" s="36">
        <f t="shared" si="9"/>
        <v>0</v>
      </c>
      <c r="G76" s="36">
        <v>0</v>
      </c>
      <c r="H76" s="36">
        <v>0</v>
      </c>
      <c r="I76" s="36">
        <f t="shared" si="10"/>
        <v>0</v>
      </c>
    </row>
    <row r="77" spans="2:9" x14ac:dyDescent="0.2">
      <c r="B77" s="2"/>
      <c r="C77" s="30" t="s">
        <v>80</v>
      </c>
      <c r="D77" s="36">
        <v>0</v>
      </c>
      <c r="E77" s="36">
        <v>0</v>
      </c>
      <c r="F77" s="36">
        <f t="shared" si="9"/>
        <v>0</v>
      </c>
      <c r="G77" s="36">
        <v>0</v>
      </c>
      <c r="H77" s="36">
        <v>0</v>
      </c>
      <c r="I77" s="36">
        <f t="shared" si="10"/>
        <v>0</v>
      </c>
    </row>
    <row r="78" spans="2:9" x14ac:dyDescent="0.2">
      <c r="B78" s="2"/>
      <c r="C78" s="30" t="s">
        <v>81</v>
      </c>
      <c r="D78" s="36">
        <v>0</v>
      </c>
      <c r="E78" s="36">
        <v>0</v>
      </c>
      <c r="F78" s="36">
        <f t="shared" si="9"/>
        <v>0</v>
      </c>
      <c r="G78" s="36">
        <v>0</v>
      </c>
      <c r="H78" s="36">
        <v>0</v>
      </c>
      <c r="I78" s="36">
        <f t="shared" si="10"/>
        <v>0</v>
      </c>
    </row>
    <row r="79" spans="2:9" x14ac:dyDescent="0.2">
      <c r="B79" s="2"/>
      <c r="C79" s="30" t="s">
        <v>82</v>
      </c>
      <c r="D79" s="36">
        <v>0</v>
      </c>
      <c r="E79" s="36">
        <v>0</v>
      </c>
      <c r="F79" s="36">
        <f t="shared" si="9"/>
        <v>0</v>
      </c>
      <c r="G79" s="36">
        <v>0</v>
      </c>
      <c r="H79" s="36">
        <v>0</v>
      </c>
      <c r="I79" s="36">
        <f t="shared" si="10"/>
        <v>0</v>
      </c>
    </row>
    <row r="80" spans="2:9" ht="12.75" thickBot="1" x14ac:dyDescent="0.25">
      <c r="B80" s="3"/>
      <c r="C80" s="32" t="s">
        <v>83</v>
      </c>
      <c r="D80" s="36">
        <v>0</v>
      </c>
      <c r="E80" s="36">
        <v>0</v>
      </c>
      <c r="F80" s="36">
        <f t="shared" si="9"/>
        <v>0</v>
      </c>
      <c r="G80" s="36">
        <v>0</v>
      </c>
      <c r="H80" s="36">
        <v>0</v>
      </c>
      <c r="I80" s="36">
        <f t="shared" si="10"/>
        <v>0</v>
      </c>
    </row>
    <row r="81" spans="2:9" ht="12.75" thickBot="1" x14ac:dyDescent="0.25">
      <c r="B81" s="7" t="s">
        <v>84</v>
      </c>
      <c r="C81" s="33"/>
      <c r="D81" s="38">
        <f>+D9+D17+D27+D37+D47+D57+D61+D69+D73</f>
        <v>509192193.54000002</v>
      </c>
      <c r="E81" s="38">
        <f t="shared" ref="E81:I81" si="11">+E9+E17+E27+E37+E47+E57+E61+E69+E73</f>
        <v>35685224.150000006</v>
      </c>
      <c r="F81" s="38">
        <f t="shared" si="11"/>
        <v>544877417.69000006</v>
      </c>
      <c r="G81" s="38">
        <f t="shared" si="11"/>
        <v>302275251.42000002</v>
      </c>
      <c r="H81" s="38">
        <f t="shared" si="11"/>
        <v>295279029.99000001</v>
      </c>
      <c r="I81" s="38">
        <f t="shared" si="11"/>
        <v>242602166.26999998</v>
      </c>
    </row>
    <row r="83" spans="2:9" x14ac:dyDescent="0.2">
      <c r="C83" s="39" t="s">
        <v>91</v>
      </c>
    </row>
    <row r="87" spans="2:9" ht="15" x14ac:dyDescent="0.25">
      <c r="C87" s="40" t="s">
        <v>92</v>
      </c>
      <c r="D87" s="39"/>
      <c r="E87" s="39"/>
      <c r="F87" s="41"/>
      <c r="G87" s="42" t="s">
        <v>93</v>
      </c>
      <c r="H87" s="42"/>
      <c r="I87" s="42"/>
    </row>
    <row r="88" spans="2:9" ht="15" x14ac:dyDescent="0.2">
      <c r="C88" s="43" t="s">
        <v>94</v>
      </c>
      <c r="D88" s="42" t="s">
        <v>95</v>
      </c>
      <c r="E88" s="42"/>
      <c r="F88" s="42"/>
      <c r="G88" s="44" t="s">
        <v>96</v>
      </c>
      <c r="H88" s="44"/>
      <c r="I88" s="44"/>
    </row>
    <row r="89" spans="2:9" ht="12.75" x14ac:dyDescent="0.2">
      <c r="C89" s="40"/>
      <c r="D89" s="44" t="s">
        <v>97</v>
      </c>
      <c r="E89" s="44"/>
      <c r="F89" s="44"/>
      <c r="G89" s="45"/>
      <c r="H89" s="46"/>
      <c r="I89" s="45"/>
    </row>
    <row r="90" spans="2:9" ht="15" x14ac:dyDescent="0.25">
      <c r="C90" s="40"/>
      <c r="D90" s="41"/>
      <c r="E90" s="46"/>
      <c r="F90" s="47"/>
      <c r="G90" s="45"/>
      <c r="H90" s="47"/>
      <c r="I90" s="45"/>
    </row>
    <row r="91" spans="2:9" ht="15" x14ac:dyDescent="0.25">
      <c r="C91" s="40"/>
      <c r="D91" s="41"/>
      <c r="E91" s="46"/>
      <c r="F91" s="47"/>
      <c r="G91" s="45"/>
      <c r="H91" s="47"/>
      <c r="I91" s="45"/>
    </row>
    <row r="92" spans="2:9" ht="15" x14ac:dyDescent="0.25">
      <c r="C92" s="40" t="s">
        <v>92</v>
      </c>
      <c r="D92" s="39"/>
      <c r="E92" s="39"/>
      <c r="F92" s="41"/>
      <c r="G92" s="42" t="s">
        <v>93</v>
      </c>
      <c r="H92" s="42"/>
      <c r="I92" s="42"/>
    </row>
    <row r="93" spans="2:9" ht="15" x14ac:dyDescent="0.25">
      <c r="C93" s="43" t="s">
        <v>98</v>
      </c>
      <c r="D93" s="48"/>
      <c r="E93" s="48"/>
      <c r="F93" s="41"/>
      <c r="G93" s="44" t="s">
        <v>99</v>
      </c>
      <c r="H93" s="44"/>
      <c r="I93" s="44"/>
    </row>
  </sheetData>
  <mergeCells count="23">
    <mergeCell ref="G87:I87"/>
    <mergeCell ref="D88:F88"/>
    <mergeCell ref="G88:I88"/>
    <mergeCell ref="D89:F89"/>
    <mergeCell ref="G92:I92"/>
    <mergeCell ref="G93:I93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rintOptions horizontalCentered="1"/>
  <pageMargins left="0.39370078740157483" right="0.39370078740157483" top="0.78740157480314965" bottom="0.59055118110236227" header="0.31496062992125984" footer="0.31496062992125984"/>
  <pageSetup scale="59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2017-07-19T18:06:28Z</cp:lastPrinted>
  <dcterms:created xsi:type="dcterms:W3CDTF">2015-10-07T18:40:37Z</dcterms:created>
  <dcterms:modified xsi:type="dcterms:W3CDTF">2017-07-19T18:06:50Z</dcterms:modified>
</cp:coreProperties>
</file>