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I. Información Presupuestaria\"/>
    </mc:Choice>
  </mc:AlternateContent>
  <bookViews>
    <workbookView xWindow="0" yWindow="0" windowWidth="20490" windowHeight="7620"/>
  </bookViews>
  <sheets>
    <sheet name="EAE COG" sheetId="1" r:id="rId1"/>
  </sheets>
  <definedNames>
    <definedName name="_xlnm.Print_Area" localSheetId="0">'EAE COG'!$B$2:$I$81</definedName>
  </definedNames>
  <calcPr calcId="162913"/>
</workbook>
</file>

<file path=xl/calcChain.xml><?xml version="1.0" encoding="utf-8"?>
<calcChain xmlns="http://schemas.openxmlformats.org/spreadsheetml/2006/main">
  <c r="H47" i="1" l="1"/>
  <c r="G47" i="1"/>
  <c r="E47" i="1"/>
  <c r="D47" i="1"/>
  <c r="H73" i="1"/>
  <c r="H81" i="1" s="1"/>
  <c r="G73" i="1"/>
  <c r="E73" i="1"/>
  <c r="D73" i="1"/>
  <c r="D81" i="1" s="1"/>
  <c r="F74" i="1"/>
  <c r="I74" i="1" s="1"/>
  <c r="I73" i="1" s="1"/>
  <c r="I60" i="1"/>
  <c r="I59" i="1"/>
  <c r="F60" i="1"/>
  <c r="F59" i="1"/>
  <c r="H57" i="1"/>
  <c r="G57" i="1"/>
  <c r="E57" i="1"/>
  <c r="D57" i="1"/>
  <c r="F58" i="1"/>
  <c r="I58" i="1" s="1"/>
  <c r="I57" i="1" s="1"/>
  <c r="I56" i="1"/>
  <c r="I54" i="1"/>
  <c r="I52" i="1"/>
  <c r="F56" i="1"/>
  <c r="F55" i="1"/>
  <c r="I55" i="1" s="1"/>
  <c r="F54" i="1"/>
  <c r="F53" i="1"/>
  <c r="I53" i="1" s="1"/>
  <c r="F52" i="1"/>
  <c r="F51" i="1"/>
  <c r="I51" i="1" s="1"/>
  <c r="F50" i="1"/>
  <c r="I50" i="1" s="1"/>
  <c r="F49" i="1"/>
  <c r="F47" i="1" s="1"/>
  <c r="F48" i="1"/>
  <c r="I48" i="1" s="1"/>
  <c r="H37" i="1"/>
  <c r="G37" i="1"/>
  <c r="E37" i="1"/>
  <c r="D37" i="1"/>
  <c r="F46" i="1"/>
  <c r="I46" i="1" s="1"/>
  <c r="F45" i="1"/>
  <c r="I45" i="1" s="1"/>
  <c r="F44" i="1"/>
  <c r="F43" i="1"/>
  <c r="F42" i="1"/>
  <c r="I42" i="1" s="1"/>
  <c r="F41" i="1"/>
  <c r="I41" i="1" s="1"/>
  <c r="I44" i="1"/>
  <c r="I43" i="1"/>
  <c r="F40" i="1"/>
  <c r="I40" i="1" s="1"/>
  <c r="F39" i="1"/>
  <c r="I39" i="1" s="1"/>
  <c r="F38" i="1"/>
  <c r="F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F29" i="1"/>
  <c r="I29" i="1" s="1"/>
  <c r="F28" i="1"/>
  <c r="I28" i="1" s="1"/>
  <c r="H27" i="1"/>
  <c r="G27" i="1"/>
  <c r="E27" i="1"/>
  <c r="E81" i="1" s="1"/>
  <c r="D27" i="1"/>
  <c r="F24" i="1"/>
  <c r="I24" i="1" s="1"/>
  <c r="I23" i="1"/>
  <c r="I19" i="1"/>
  <c r="H17" i="1"/>
  <c r="F26" i="1"/>
  <c r="I26" i="1" s="1"/>
  <c r="F25" i="1"/>
  <c r="I25" i="1" s="1"/>
  <c r="F23" i="1"/>
  <c r="F22" i="1"/>
  <c r="I22" i="1" s="1"/>
  <c r="F21" i="1"/>
  <c r="I21" i="1" s="1"/>
  <c r="F20" i="1"/>
  <c r="I20" i="1" s="1"/>
  <c r="F19" i="1"/>
  <c r="F18" i="1"/>
  <c r="I18" i="1" s="1"/>
  <c r="G17" i="1"/>
  <c r="E17" i="1"/>
  <c r="D17" i="1"/>
  <c r="I16" i="1"/>
  <c r="I15" i="1"/>
  <c r="I13" i="1"/>
  <c r="I12" i="1"/>
  <c r="I11" i="1"/>
  <c r="H9" i="1"/>
  <c r="G9" i="1"/>
  <c r="E9" i="1"/>
  <c r="D9" i="1"/>
  <c r="F16" i="1"/>
  <c r="F15" i="1"/>
  <c r="F14" i="1"/>
  <c r="I14" i="1" s="1"/>
  <c r="F13" i="1"/>
  <c r="F12" i="1"/>
  <c r="F11" i="1"/>
  <c r="F10" i="1"/>
  <c r="I10" i="1" s="1"/>
  <c r="I49" i="1" l="1"/>
  <c r="I47" i="1" s="1"/>
  <c r="I81" i="1" s="1"/>
  <c r="I38" i="1"/>
  <c r="I37" i="1" s="1"/>
  <c r="G81" i="1"/>
  <c r="F57" i="1"/>
  <c r="F73" i="1"/>
  <c r="F81" i="1" s="1"/>
  <c r="F27" i="1"/>
  <c r="I30" i="1"/>
  <c r="I27" i="1" s="1"/>
  <c r="I17" i="1"/>
  <c r="F17" i="1"/>
  <c r="F9" i="1"/>
  <c r="I9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<sst xmlns="http://schemas.openxmlformats.org/spreadsheetml/2006/main" count="92" uniqueCount="92">
  <si>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</si>
  <si>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</si>
  <si>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</si>
  <si>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</si>
  <si>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</si>
  <si>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</si>
  <si>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</si>
  <si>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</si>
  <si>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</si>
  <si>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</si>
  <si>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</si>
  <si>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</si>
  <si>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</si>
  <si>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</si>
  <si>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</si>
  <si>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</si>
  <si>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</si>
  <si>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</si>
  <si>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</si>
  <si>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</si>
  <si>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</si>
  <si>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</si>
  <si>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</si>
  <si>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</si>
  <si>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</si>
  <si>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</si>
  <si>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</si>
  <si>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</si>
  <si>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</si>
  <si>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</si>
  <si>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</si>
  <si>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</si>
  <si>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</si>
  <si>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</si>
  <si>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</si>
  <si>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</si>
  <si>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</si>
  <si>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</si>
  <si>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</si>
  <si>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</si>
  <si>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</si>
  <si>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</si>
  <si>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</si>
  <si>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</si>
  <si>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</si>
  <si>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</si>
  <si>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</si>
  <si>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</si>
  <si>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</si>
  <si>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</si>
  <si>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</si>
  <si>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</si>
  <si>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</si>
  <si>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</si>
  <si>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</si>
  <si>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</si>
  <si>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</si>
  <si>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</si>
  <si>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</si>
  <si>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</si>
  <si>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</si>
  <si>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</si>
  <si>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</si>
  <si>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</si>
  <si>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</si>
  <si>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</si>
  <si>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</si>
  <si>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</si>
  <si>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</si>
  <si>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</si>
  <si>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</si>
  <si>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</si>
  <si>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</si>
  <si>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</si>
  <si>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</si>
  <si>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</si>
  <si>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</si>
  <si>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</si>
  <si>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</si>
  <si>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</si>
  <si>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</si>
  <si>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</si>
  <si>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</si>
  <si>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</si>
  <si>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</si>
  <si>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</si>
  <si>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</si>
  <si>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</si>
  <si>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</si>
  <si>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2017</t>
  </si>
  <si>
    <t>ASEC_EAEPECOG_2doTRIM_S4</t>
  </si>
  <si>
    <t>MUNICIPIO DE VILLA UNIÓN,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</si>
</sst>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B3" sqref="B3:I3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2" t="s">
        <v>91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75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36" t="s">
        <v>12</v>
      </c>
      <c r="C9" s="37"/>
      <c r="D9" s="8">
        <f>D16+D15+D14+D13+D12+D11+D10</f>
        <v>14870400</v>
      </c>
      <c r="E9" s="8">
        <f>E16+E15+E14+E13+E12+E11+E10</f>
        <v>6012904</v>
      </c>
      <c r="F9" s="8">
        <f>D9+E9</f>
        <v>20883304</v>
      </c>
      <c r="G9" s="8">
        <f t="shared" ref="G9:H9" si="0">G16+G15+G14+G13+G12+G11+G10</f>
        <v>6536146.1899999995</v>
      </c>
      <c r="H9" s="8">
        <f t="shared" si="0"/>
        <v>6536146.1899999995</v>
      </c>
      <c r="I9" s="8">
        <f>F9-H9</f>
        <v>14347157.810000001</v>
      </c>
    </row>
    <row r="10" spans="2:9" x14ac:dyDescent="0.2">
      <c r="B10" s="2"/>
      <c r="C10" s="3" t="s">
        <v>13</v>
      </c>
      <c r="D10" s="6">
        <v>11930600</v>
      </c>
      <c r="E10" s="6">
        <v>5359645</v>
      </c>
      <c r="F10" s="6">
        <f>D10+E10</f>
        <v>17290245</v>
      </c>
      <c r="G10" s="6">
        <v>5825445</v>
      </c>
      <c r="H10" s="6">
        <v>5825445</v>
      </c>
      <c r="I10" s="6">
        <f>F10-G10</f>
        <v>11464800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f t="shared" ref="F11:F16" si="1">D11+E11</f>
        <v>0</v>
      </c>
      <c r="G11" s="6">
        <v>0</v>
      </c>
      <c r="H11" s="6">
        <v>0</v>
      </c>
      <c r="I11" s="6">
        <f t="shared" ref="I11:I16" si="2">F11-G11</f>
        <v>0</v>
      </c>
    </row>
    <row r="12" spans="2:9" x14ac:dyDescent="0.2">
      <c r="B12" s="2"/>
      <c r="C12" s="3" t="s">
        <v>15</v>
      </c>
      <c r="D12" s="6">
        <v>2408600</v>
      </c>
      <c r="E12" s="6">
        <v>616384</v>
      </c>
      <c r="F12" s="6">
        <f t="shared" si="1"/>
        <v>3024984</v>
      </c>
      <c r="G12" s="6">
        <v>604794</v>
      </c>
      <c r="H12" s="6">
        <v>604794</v>
      </c>
      <c r="I12" s="6">
        <f t="shared" si="2"/>
        <v>2420190</v>
      </c>
    </row>
    <row r="13" spans="2:9" x14ac:dyDescent="0.2">
      <c r="B13" s="2"/>
      <c r="C13" s="3" t="s">
        <v>16</v>
      </c>
      <c r="D13" s="6">
        <v>245000</v>
      </c>
      <c r="E13" s="6">
        <v>29625</v>
      </c>
      <c r="F13" s="6">
        <f t="shared" si="1"/>
        <v>274625</v>
      </c>
      <c r="G13" s="6">
        <v>91157.19</v>
      </c>
      <c r="H13" s="6">
        <v>91157.19</v>
      </c>
      <c r="I13" s="6">
        <f t="shared" si="2"/>
        <v>183467.81</v>
      </c>
    </row>
    <row r="14" spans="2:9" x14ac:dyDescent="0.2">
      <c r="B14" s="2"/>
      <c r="C14" s="3" t="s">
        <v>17</v>
      </c>
      <c r="D14" s="6">
        <v>286200</v>
      </c>
      <c r="E14" s="6">
        <v>7250</v>
      </c>
      <c r="F14" s="6">
        <f t="shared" si="1"/>
        <v>293450</v>
      </c>
      <c r="G14" s="6">
        <v>14750</v>
      </c>
      <c r="H14" s="6">
        <v>14750</v>
      </c>
      <c r="I14" s="6">
        <f t="shared" si="2"/>
        <v>278700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v>0</v>
      </c>
      <c r="I16" s="6">
        <f t="shared" si="2"/>
        <v>0</v>
      </c>
    </row>
    <row r="17" spans="2:9" s="9" customFormat="1" x14ac:dyDescent="0.2">
      <c r="B17" s="32" t="s">
        <v>20</v>
      </c>
      <c r="C17" s="33"/>
      <c r="D17" s="8">
        <f>D26+D25+D24+D23+D22+D21+D20+D19+D18</f>
        <v>5847558</v>
      </c>
      <c r="E17" s="8">
        <f>E26+E25+E24+E23+E22+E21+E20+E19+E18</f>
        <v>1108054.5</v>
      </c>
      <c r="F17" s="8">
        <f t="shared" ref="F17:H17" si="3">F26+F25+F24+F23+F22+F21+F20+F19+F18</f>
        <v>6955612.5</v>
      </c>
      <c r="G17" s="8">
        <f t="shared" si="3"/>
        <v>4200505.38</v>
      </c>
      <c r="H17" s="8">
        <f t="shared" si="3"/>
        <v>4200505.38</v>
      </c>
      <c r="I17" s="8">
        <f>I26+I25+I24+I23+I22+I21+I20+I19+I18</f>
        <v>2755107.12</v>
      </c>
    </row>
    <row r="18" spans="2:9" x14ac:dyDescent="0.2">
      <c r="B18" s="2"/>
      <c r="C18" s="3" t="s">
        <v>21</v>
      </c>
      <c r="D18" s="6">
        <v>350348</v>
      </c>
      <c r="E18" s="6">
        <v>180724.75</v>
      </c>
      <c r="F18" s="6">
        <f>D18+E18</f>
        <v>531072.75</v>
      </c>
      <c r="G18" s="6">
        <v>298308.46999999997</v>
      </c>
      <c r="H18" s="6">
        <v>298308.46999999997</v>
      </c>
      <c r="I18" s="6">
        <f>F18-G18</f>
        <v>232764.28000000003</v>
      </c>
    </row>
    <row r="19" spans="2:9" x14ac:dyDescent="0.2">
      <c r="B19" s="2"/>
      <c r="C19" s="3" t="s">
        <v>22</v>
      </c>
      <c r="D19" s="6">
        <v>336730</v>
      </c>
      <c r="E19" s="6">
        <v>87804</v>
      </c>
      <c r="F19" s="6">
        <f t="shared" ref="F19:F26" si="4">D19+E19</f>
        <v>424534</v>
      </c>
      <c r="G19" s="6">
        <v>239584.85</v>
      </c>
      <c r="H19" s="6">
        <v>239584.85</v>
      </c>
      <c r="I19" s="6">
        <f t="shared" ref="I19:I26" si="5">F19-G19</f>
        <v>184949.15</v>
      </c>
    </row>
    <row r="20" spans="2:9" x14ac:dyDescent="0.2">
      <c r="B20" s="2"/>
      <c r="C20" s="3" t="s">
        <v>23</v>
      </c>
      <c r="D20" s="6">
        <v>2800</v>
      </c>
      <c r="E20" s="6">
        <v>0</v>
      </c>
      <c r="F20" s="6">
        <f t="shared" si="4"/>
        <v>2800</v>
      </c>
      <c r="G20" s="6">
        <v>0</v>
      </c>
      <c r="H20" s="6">
        <v>0</v>
      </c>
      <c r="I20" s="6">
        <f t="shared" si="5"/>
        <v>2800</v>
      </c>
    </row>
    <row r="21" spans="2:9" x14ac:dyDescent="0.2">
      <c r="B21" s="2"/>
      <c r="C21" s="3" t="s">
        <v>24</v>
      </c>
      <c r="D21" s="6">
        <v>809800</v>
      </c>
      <c r="E21" s="6">
        <v>409257.01</v>
      </c>
      <c r="F21" s="6">
        <f t="shared" si="4"/>
        <v>1219057.01</v>
      </c>
      <c r="G21" s="6">
        <v>570084.94999999995</v>
      </c>
      <c r="H21" s="6">
        <v>570084.94999999995</v>
      </c>
      <c r="I21" s="6">
        <f t="shared" si="5"/>
        <v>648972.06000000006</v>
      </c>
    </row>
    <row r="22" spans="2:9" x14ac:dyDescent="0.2">
      <c r="B22" s="2"/>
      <c r="C22" s="3" t="s">
        <v>25</v>
      </c>
      <c r="D22" s="6">
        <v>142560</v>
      </c>
      <c r="E22" s="6">
        <v>388738</v>
      </c>
      <c r="F22" s="6">
        <f t="shared" si="4"/>
        <v>531298</v>
      </c>
      <c r="G22" s="6">
        <v>449204.27</v>
      </c>
      <c r="H22" s="6">
        <v>449204.27</v>
      </c>
      <c r="I22" s="6">
        <f t="shared" si="5"/>
        <v>82093.729999999981</v>
      </c>
    </row>
    <row r="23" spans="2:9" x14ac:dyDescent="0.2">
      <c r="B23" s="2"/>
      <c r="C23" s="3" t="s">
        <v>26</v>
      </c>
      <c r="D23" s="6">
        <v>2724920</v>
      </c>
      <c r="E23" s="6">
        <v>-17598.73</v>
      </c>
      <c r="F23" s="6">
        <f t="shared" si="4"/>
        <v>2707321.27</v>
      </c>
      <c r="G23" s="6">
        <v>1858487.48</v>
      </c>
      <c r="H23" s="6">
        <v>1858487.48</v>
      </c>
      <c r="I23" s="6">
        <f t="shared" si="5"/>
        <v>848833.79</v>
      </c>
    </row>
    <row r="24" spans="2:9" x14ac:dyDescent="0.2">
      <c r="B24" s="2"/>
      <c r="C24" s="3" t="s">
        <v>27</v>
      </c>
      <c r="D24" s="6">
        <v>279000</v>
      </c>
      <c r="E24" s="6">
        <v>-85996.98</v>
      </c>
      <c r="F24" s="6">
        <f>D24+E24</f>
        <v>193003.02000000002</v>
      </c>
      <c r="G24" s="6">
        <v>65551.25</v>
      </c>
      <c r="H24" s="6">
        <v>65551.25</v>
      </c>
      <c r="I24" s="6">
        <f t="shared" si="5"/>
        <v>127451.77000000002</v>
      </c>
    </row>
    <row r="25" spans="2:9" x14ac:dyDescent="0.2">
      <c r="B25" s="2"/>
      <c r="C25" s="3" t="s">
        <v>28</v>
      </c>
      <c r="D25" s="6">
        <v>12000</v>
      </c>
      <c r="E25" s="6">
        <v>0</v>
      </c>
      <c r="F25" s="6">
        <f t="shared" si="4"/>
        <v>12000</v>
      </c>
      <c r="G25" s="6">
        <v>0</v>
      </c>
      <c r="H25" s="6">
        <v>0</v>
      </c>
      <c r="I25" s="6">
        <f t="shared" si="5"/>
        <v>12000</v>
      </c>
    </row>
    <row r="26" spans="2:9" x14ac:dyDescent="0.2">
      <c r="B26" s="2"/>
      <c r="C26" s="3" t="s">
        <v>29</v>
      </c>
      <c r="D26" s="6">
        <v>1189400</v>
      </c>
      <c r="E26" s="6">
        <v>145126.45000000001</v>
      </c>
      <c r="F26" s="6">
        <f t="shared" si="4"/>
        <v>1334526.45</v>
      </c>
      <c r="G26" s="6">
        <v>719284.11</v>
      </c>
      <c r="H26" s="6">
        <v>719284.11</v>
      </c>
      <c r="I26" s="6">
        <f t="shared" si="5"/>
        <v>615242.34</v>
      </c>
    </row>
    <row r="27" spans="2:9" s="9" customFormat="1" x14ac:dyDescent="0.2">
      <c r="B27" s="32" t="s">
        <v>30</v>
      </c>
      <c r="C27" s="33"/>
      <c r="D27" s="8">
        <f>D28+D29+D30+D31+D32+D33+D34+D35+D36</f>
        <v>5140862</v>
      </c>
      <c r="E27" s="8">
        <f t="shared" ref="E27:I27" si="6">E28+E29+E30+E31+E32+E33+E34+E35+E36</f>
        <v>105034.01999999999</v>
      </c>
      <c r="F27" s="8">
        <f t="shared" si="6"/>
        <v>5245896.0199999996</v>
      </c>
      <c r="G27" s="8">
        <f t="shared" si="6"/>
        <v>2334237.7799999998</v>
      </c>
      <c r="H27" s="8">
        <f t="shared" si="6"/>
        <v>2134491.7800000003</v>
      </c>
      <c r="I27" s="8">
        <f t="shared" si="6"/>
        <v>2911658.24</v>
      </c>
    </row>
    <row r="28" spans="2:9" x14ac:dyDescent="0.2">
      <c r="B28" s="2"/>
      <c r="C28" s="3" t="s">
        <v>31</v>
      </c>
      <c r="D28" s="6">
        <v>2180100</v>
      </c>
      <c r="E28" s="6">
        <v>77548</v>
      </c>
      <c r="F28" s="6">
        <f>D28+E28</f>
        <v>2257648</v>
      </c>
      <c r="G28" s="6">
        <v>1170547.99</v>
      </c>
      <c r="H28" s="6">
        <v>970801.99</v>
      </c>
      <c r="I28" s="6">
        <f>F28-G28</f>
        <v>1087100.01</v>
      </c>
    </row>
    <row r="29" spans="2:9" x14ac:dyDescent="0.2">
      <c r="B29" s="2"/>
      <c r="C29" s="3" t="s">
        <v>32</v>
      </c>
      <c r="D29" s="6">
        <v>13200</v>
      </c>
      <c r="E29" s="6">
        <v>0</v>
      </c>
      <c r="F29" s="6">
        <f t="shared" ref="F29:F46" si="7">D29+E29</f>
        <v>13200</v>
      </c>
      <c r="G29" s="6">
        <v>0</v>
      </c>
      <c r="H29" s="6">
        <v>0</v>
      </c>
      <c r="I29" s="6">
        <f t="shared" ref="I29:I36" si="8">F29-G29</f>
        <v>13200</v>
      </c>
    </row>
    <row r="30" spans="2:9" x14ac:dyDescent="0.2">
      <c r="B30" s="2"/>
      <c r="C30" s="3" t="s">
        <v>33</v>
      </c>
      <c r="D30" s="6">
        <v>703996</v>
      </c>
      <c r="E30" s="6">
        <v>86482</v>
      </c>
      <c r="F30" s="6">
        <f t="shared" si="7"/>
        <v>790478</v>
      </c>
      <c r="G30" s="6">
        <v>112609.92</v>
      </c>
      <c r="H30" s="6">
        <v>112609.92</v>
      </c>
      <c r="I30" s="6">
        <f t="shared" si="8"/>
        <v>677868.08</v>
      </c>
    </row>
    <row r="31" spans="2:9" x14ac:dyDescent="0.2">
      <c r="B31" s="2"/>
      <c r="C31" s="3" t="s">
        <v>34</v>
      </c>
      <c r="D31" s="6">
        <v>59880</v>
      </c>
      <c r="E31" s="6">
        <v>44802</v>
      </c>
      <c r="F31" s="6">
        <f t="shared" si="7"/>
        <v>104682</v>
      </c>
      <c r="G31" s="6">
        <v>45290.87</v>
      </c>
      <c r="H31" s="6">
        <v>45290.87</v>
      </c>
      <c r="I31" s="6">
        <f t="shared" si="8"/>
        <v>59391.13</v>
      </c>
    </row>
    <row r="32" spans="2:9" x14ac:dyDescent="0.2">
      <c r="B32" s="2"/>
      <c r="C32" s="3" t="s">
        <v>35</v>
      </c>
      <c r="D32" s="6">
        <v>490400</v>
      </c>
      <c r="E32" s="6">
        <v>-19247</v>
      </c>
      <c r="F32" s="6">
        <f t="shared" si="7"/>
        <v>471153</v>
      </c>
      <c r="G32" s="6">
        <v>91585.98</v>
      </c>
      <c r="H32" s="6">
        <v>91585.98</v>
      </c>
      <c r="I32" s="6">
        <f t="shared" si="8"/>
        <v>379567.02</v>
      </c>
    </row>
    <row r="33" spans="2:9" x14ac:dyDescent="0.2">
      <c r="B33" s="2"/>
      <c r="C33" s="3" t="s">
        <v>36</v>
      </c>
      <c r="D33" s="6">
        <v>88760</v>
      </c>
      <c r="E33" s="6">
        <v>9620</v>
      </c>
      <c r="F33" s="6">
        <f t="shared" si="7"/>
        <v>98380</v>
      </c>
      <c r="G33" s="6">
        <v>37524</v>
      </c>
      <c r="H33" s="6">
        <v>37524</v>
      </c>
      <c r="I33" s="6">
        <f t="shared" si="8"/>
        <v>60856</v>
      </c>
    </row>
    <row r="34" spans="2:9" x14ac:dyDescent="0.2">
      <c r="B34" s="2"/>
      <c r="C34" s="3" t="s">
        <v>37</v>
      </c>
      <c r="D34" s="6">
        <v>410045</v>
      </c>
      <c r="E34" s="6">
        <v>67340</v>
      </c>
      <c r="F34" s="6">
        <f t="shared" si="7"/>
        <v>477385</v>
      </c>
      <c r="G34" s="6">
        <v>292576.90000000002</v>
      </c>
      <c r="H34" s="6">
        <v>292576.90000000002</v>
      </c>
      <c r="I34" s="6">
        <f t="shared" si="8"/>
        <v>184808.09999999998</v>
      </c>
    </row>
    <row r="35" spans="2:9" x14ac:dyDescent="0.2">
      <c r="B35" s="2"/>
      <c r="C35" s="3" t="s">
        <v>38</v>
      </c>
      <c r="D35" s="6">
        <v>819000</v>
      </c>
      <c r="E35" s="6">
        <v>-213540</v>
      </c>
      <c r="F35" s="6">
        <f t="shared" si="7"/>
        <v>605460</v>
      </c>
      <c r="G35" s="6">
        <v>412818.57</v>
      </c>
      <c r="H35" s="6">
        <v>412818.57</v>
      </c>
      <c r="I35" s="6">
        <f t="shared" si="8"/>
        <v>192641.43</v>
      </c>
    </row>
    <row r="36" spans="2:9" x14ac:dyDescent="0.2">
      <c r="B36" s="2"/>
      <c r="C36" s="3" t="s">
        <v>39</v>
      </c>
      <c r="D36" s="6">
        <v>375481</v>
      </c>
      <c r="E36" s="6">
        <v>52029.02</v>
      </c>
      <c r="F36" s="6">
        <f t="shared" si="7"/>
        <v>427510.02</v>
      </c>
      <c r="G36" s="6">
        <v>171283.55</v>
      </c>
      <c r="H36" s="6">
        <v>171283.55</v>
      </c>
      <c r="I36" s="6">
        <f t="shared" si="8"/>
        <v>256226.47000000003</v>
      </c>
    </row>
    <row r="37" spans="2:9" s="9" customFormat="1" x14ac:dyDescent="0.2">
      <c r="B37" s="32" t="s">
        <v>40</v>
      </c>
      <c r="C37" s="33"/>
      <c r="D37" s="8">
        <f>D38+D39+D40+D41+D42+D43+D44+D45+D46</f>
        <v>3054600</v>
      </c>
      <c r="E37" s="8">
        <f t="shared" ref="E37:I37" si="9">E38+E39+E40+E41+E42+E43+E44+E45+E46</f>
        <v>1033560.02</v>
      </c>
      <c r="F37" s="8">
        <f t="shared" si="9"/>
        <v>4088160.02</v>
      </c>
      <c r="G37" s="8">
        <f t="shared" si="9"/>
        <v>2108394.66</v>
      </c>
      <c r="H37" s="8">
        <f t="shared" si="9"/>
        <v>2108394.66</v>
      </c>
      <c r="I37" s="8">
        <f t="shared" si="9"/>
        <v>1979765.3599999999</v>
      </c>
    </row>
    <row r="38" spans="2:9" x14ac:dyDescent="0.2">
      <c r="B38" s="2"/>
      <c r="C38" s="3" t="s">
        <v>41</v>
      </c>
      <c r="D38" s="6">
        <v>12000</v>
      </c>
      <c r="E38" s="6">
        <v>0</v>
      </c>
      <c r="F38" s="6">
        <f t="shared" si="7"/>
        <v>12000</v>
      </c>
      <c r="G38" s="6">
        <v>1700</v>
      </c>
      <c r="H38" s="6">
        <v>1700</v>
      </c>
      <c r="I38" s="6">
        <f>F38-G38</f>
        <v>10300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7"/>
        <v>0</v>
      </c>
      <c r="G39" s="6">
        <v>0</v>
      </c>
      <c r="H39" s="6">
        <v>0</v>
      </c>
      <c r="I39" s="6">
        <f t="shared" ref="I39:I46" si="10">F39-G39</f>
        <v>0</v>
      </c>
    </row>
    <row r="40" spans="2:9" x14ac:dyDescent="0.2">
      <c r="B40" s="2"/>
      <c r="C40" s="3" t="s">
        <v>43</v>
      </c>
      <c r="D40" s="6">
        <v>601800</v>
      </c>
      <c r="E40" s="6">
        <v>300000</v>
      </c>
      <c r="F40" s="6">
        <f t="shared" si="7"/>
        <v>901800</v>
      </c>
      <c r="G40" s="6">
        <v>325089.28999999998</v>
      </c>
      <c r="H40" s="6">
        <v>325089.28999999998</v>
      </c>
      <c r="I40" s="6">
        <f t="shared" si="10"/>
        <v>576710.71</v>
      </c>
    </row>
    <row r="41" spans="2:9" x14ac:dyDescent="0.2">
      <c r="B41" s="2"/>
      <c r="C41" s="3" t="s">
        <v>44</v>
      </c>
      <c r="D41" s="6">
        <v>2199400</v>
      </c>
      <c r="E41" s="6">
        <v>287034.02</v>
      </c>
      <c r="F41" s="6">
        <f t="shared" si="7"/>
        <v>2486434.02</v>
      </c>
      <c r="G41" s="6">
        <v>1360213.37</v>
      </c>
      <c r="H41" s="6">
        <v>1360213.37</v>
      </c>
      <c r="I41" s="6">
        <f t="shared" si="10"/>
        <v>1126220.6499999999</v>
      </c>
    </row>
    <row r="42" spans="2:9" x14ac:dyDescent="0.2">
      <c r="B42" s="2"/>
      <c r="C42" s="3" t="s">
        <v>45</v>
      </c>
      <c r="D42" s="6">
        <v>227400</v>
      </c>
      <c r="E42" s="6">
        <v>131526</v>
      </c>
      <c r="F42" s="6">
        <f t="shared" si="7"/>
        <v>358926</v>
      </c>
      <c r="G42" s="6">
        <v>106392</v>
      </c>
      <c r="H42" s="6">
        <v>106392</v>
      </c>
      <c r="I42" s="6">
        <f t="shared" si="10"/>
        <v>252534</v>
      </c>
    </row>
    <row r="43" spans="2:9" x14ac:dyDescent="0.2">
      <c r="B43" s="2"/>
      <c r="C43" s="3" t="s">
        <v>46</v>
      </c>
      <c r="D43" s="6">
        <v>0</v>
      </c>
      <c r="E43" s="6">
        <v>315000</v>
      </c>
      <c r="F43" s="6">
        <f t="shared" si="7"/>
        <v>315000</v>
      </c>
      <c r="G43" s="6">
        <v>315000</v>
      </c>
      <c r="H43" s="6">
        <v>315000</v>
      </c>
      <c r="I43" s="6">
        <f t="shared" si="10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7"/>
        <v>0</v>
      </c>
      <c r="G44" s="6">
        <v>0</v>
      </c>
      <c r="H44" s="6">
        <v>0</v>
      </c>
      <c r="I44" s="6">
        <f t="shared" si="10"/>
        <v>0</v>
      </c>
    </row>
    <row r="45" spans="2:9" x14ac:dyDescent="0.2">
      <c r="B45" s="2"/>
      <c r="C45" s="3" t="s">
        <v>48</v>
      </c>
      <c r="D45" s="6">
        <v>14000</v>
      </c>
      <c r="E45" s="6">
        <v>0</v>
      </c>
      <c r="F45" s="6">
        <f t="shared" si="7"/>
        <v>14000</v>
      </c>
      <c r="G45" s="6">
        <v>0</v>
      </c>
      <c r="H45" s="6">
        <v>0</v>
      </c>
      <c r="I45" s="6">
        <f t="shared" si="10"/>
        <v>14000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7"/>
        <v>0</v>
      </c>
      <c r="G46" s="6">
        <v>0</v>
      </c>
      <c r="H46" s="6">
        <v>0</v>
      </c>
      <c r="I46" s="6">
        <f t="shared" si="10"/>
        <v>0</v>
      </c>
    </row>
    <row r="47" spans="2:9" s="9" customFormat="1" x14ac:dyDescent="0.2">
      <c r="B47" s="32" t="s">
        <v>50</v>
      </c>
      <c r="C47" s="33"/>
      <c r="D47" s="8">
        <f>D48+D49+D51+D52+D53+D54+D55+D56</f>
        <v>592830</v>
      </c>
      <c r="E47" s="8">
        <f t="shared" ref="E47:I47" si="11">E48+E49+E51+E52+E53+E54+E55+E56</f>
        <v>3171.1600000000035</v>
      </c>
      <c r="F47" s="8">
        <f t="shared" si="11"/>
        <v>596001.16</v>
      </c>
      <c r="G47" s="8">
        <f t="shared" si="11"/>
        <v>66481</v>
      </c>
      <c r="H47" s="8">
        <f t="shared" si="11"/>
        <v>66481</v>
      </c>
      <c r="I47" s="8">
        <f t="shared" si="11"/>
        <v>529520.16</v>
      </c>
    </row>
    <row r="48" spans="2:9" x14ac:dyDescent="0.2">
      <c r="B48" s="2"/>
      <c r="C48" s="3" t="s">
        <v>51</v>
      </c>
      <c r="D48" s="6">
        <v>195760</v>
      </c>
      <c r="E48" s="6">
        <v>15335.02</v>
      </c>
      <c r="F48" s="6">
        <f>D48+E48</f>
        <v>211095.02</v>
      </c>
      <c r="G48" s="6">
        <v>35335</v>
      </c>
      <c r="H48" s="6">
        <v>35335</v>
      </c>
      <c r="I48" s="6">
        <f>F48-G48</f>
        <v>175760.02</v>
      </c>
    </row>
    <row r="49" spans="2:9" x14ac:dyDescent="0.2">
      <c r="B49" s="2"/>
      <c r="C49" s="3" t="s">
        <v>52</v>
      </c>
      <c r="D49" s="6">
        <v>26300</v>
      </c>
      <c r="E49" s="6">
        <v>-2504.02</v>
      </c>
      <c r="F49" s="6">
        <f t="shared" ref="F49:F56" si="12">D49+E49</f>
        <v>23795.98</v>
      </c>
      <c r="G49" s="6">
        <v>0</v>
      </c>
      <c r="H49" s="6">
        <v>0</v>
      </c>
      <c r="I49" s="6">
        <f t="shared" ref="I49:I56" si="13">F49-G49</f>
        <v>23795.98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2"/>
        <v>0</v>
      </c>
      <c r="G50" s="6">
        <v>0</v>
      </c>
      <c r="H50" s="6">
        <v>0</v>
      </c>
      <c r="I50" s="6">
        <f t="shared" si="13"/>
        <v>0</v>
      </c>
    </row>
    <row r="51" spans="2:9" x14ac:dyDescent="0.2">
      <c r="B51" s="2"/>
      <c r="C51" s="3" t="s">
        <v>54</v>
      </c>
      <c r="D51" s="6">
        <v>193400</v>
      </c>
      <c r="E51" s="6">
        <v>-41659.839999999997</v>
      </c>
      <c r="F51" s="6">
        <f t="shared" si="12"/>
        <v>151740.16</v>
      </c>
      <c r="G51" s="6">
        <v>0</v>
      </c>
      <c r="H51" s="6">
        <v>0</v>
      </c>
      <c r="I51" s="6">
        <f t="shared" si="13"/>
        <v>151740.16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2"/>
        <v>0</v>
      </c>
      <c r="G52" s="6">
        <v>0</v>
      </c>
      <c r="H52" s="6">
        <v>0</v>
      </c>
      <c r="I52" s="6">
        <f t="shared" si="13"/>
        <v>0</v>
      </c>
    </row>
    <row r="53" spans="2:9" x14ac:dyDescent="0.2">
      <c r="B53" s="2"/>
      <c r="C53" s="3" t="s">
        <v>56</v>
      </c>
      <c r="D53" s="6">
        <v>176170</v>
      </c>
      <c r="E53" s="6">
        <v>32000</v>
      </c>
      <c r="F53" s="6">
        <f t="shared" si="12"/>
        <v>208170</v>
      </c>
      <c r="G53" s="6">
        <v>31146</v>
      </c>
      <c r="H53" s="6">
        <v>31146</v>
      </c>
      <c r="I53" s="6">
        <f t="shared" si="13"/>
        <v>177024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2"/>
        <v>0</v>
      </c>
      <c r="G54" s="6">
        <v>0</v>
      </c>
      <c r="H54" s="6">
        <v>0</v>
      </c>
      <c r="I54" s="6">
        <f t="shared" si="13"/>
        <v>0</v>
      </c>
    </row>
    <row r="55" spans="2:9" x14ac:dyDescent="0.2">
      <c r="B55" s="2"/>
      <c r="C55" s="3" t="s">
        <v>58</v>
      </c>
      <c r="D55" s="6">
        <v>1200</v>
      </c>
      <c r="E55" s="6">
        <v>0</v>
      </c>
      <c r="F55" s="6">
        <f t="shared" si="12"/>
        <v>1200</v>
      </c>
      <c r="G55" s="6">
        <v>0</v>
      </c>
      <c r="H55" s="6">
        <v>0</v>
      </c>
      <c r="I55" s="6">
        <f t="shared" si="13"/>
        <v>1200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2"/>
        <v>0</v>
      </c>
      <c r="G56" s="6">
        <v>0</v>
      </c>
      <c r="H56" s="6">
        <v>0</v>
      </c>
      <c r="I56" s="6">
        <f t="shared" si="13"/>
        <v>0</v>
      </c>
    </row>
    <row r="57" spans="2:9" s="9" customFormat="1" x14ac:dyDescent="0.2">
      <c r="B57" s="32" t="s">
        <v>60</v>
      </c>
      <c r="C57" s="33"/>
      <c r="D57" s="8">
        <f>D58+D59+D60</f>
        <v>1481750</v>
      </c>
      <c r="E57" s="8">
        <f t="shared" ref="E57:I57" si="14">E58+E59+E60</f>
        <v>2043286.98</v>
      </c>
      <c r="F57" s="8">
        <f t="shared" si="14"/>
        <v>3525036.98</v>
      </c>
      <c r="G57" s="8">
        <f t="shared" si="14"/>
        <v>1398335.3</v>
      </c>
      <c r="H57" s="8">
        <f t="shared" si="14"/>
        <v>1398335.3</v>
      </c>
      <c r="I57" s="8">
        <f t="shared" si="14"/>
        <v>2126701.6799999997</v>
      </c>
    </row>
    <row r="58" spans="2:9" x14ac:dyDescent="0.2">
      <c r="B58" s="2"/>
      <c r="C58" s="3" t="s">
        <v>61</v>
      </c>
      <c r="D58" s="6">
        <v>1469750</v>
      </c>
      <c r="E58" s="6">
        <v>2043286.98</v>
      </c>
      <c r="F58" s="6">
        <f>D58+E58</f>
        <v>3513036.98</v>
      </c>
      <c r="G58" s="6">
        <v>1398335.3</v>
      </c>
      <c r="H58" s="6">
        <v>1398335.3</v>
      </c>
      <c r="I58" s="6">
        <f>F58-G58</f>
        <v>2114701.6799999997</v>
      </c>
    </row>
    <row r="59" spans="2:9" x14ac:dyDescent="0.2">
      <c r="B59" s="2"/>
      <c r="C59" s="3" t="s">
        <v>62</v>
      </c>
      <c r="D59" s="6">
        <v>12000</v>
      </c>
      <c r="E59" s="6">
        <v>0</v>
      </c>
      <c r="F59" s="6">
        <f t="shared" ref="F59:F60" si="15">D59+E59</f>
        <v>12000</v>
      </c>
      <c r="G59" s="6">
        <v>0</v>
      </c>
      <c r="H59" s="6">
        <v>0</v>
      </c>
      <c r="I59" s="6">
        <f t="shared" ref="I59:I60" si="16">F59-G59</f>
        <v>12000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5"/>
        <v>0</v>
      </c>
      <c r="G60" s="6">
        <v>0</v>
      </c>
      <c r="H60" s="6">
        <v>0</v>
      </c>
      <c r="I60" s="6">
        <f t="shared" si="16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f>D74+D75+D76+D77+D78+D79+D80</f>
        <v>12000</v>
      </c>
      <c r="E73" s="8">
        <f t="shared" ref="E73:I73" si="17">E74+E75+E76+E77+E78+E79+E80</f>
        <v>0</v>
      </c>
      <c r="F73" s="8">
        <f t="shared" si="17"/>
        <v>12000</v>
      </c>
      <c r="G73" s="8">
        <f t="shared" si="17"/>
        <v>0</v>
      </c>
      <c r="H73" s="8">
        <f t="shared" si="17"/>
        <v>0</v>
      </c>
      <c r="I73" s="8">
        <f t="shared" si="17"/>
        <v>12000</v>
      </c>
    </row>
    <row r="74" spans="2:9" x14ac:dyDescent="0.2">
      <c r="B74" s="2"/>
      <c r="C74" s="3" t="s">
        <v>77</v>
      </c>
      <c r="D74" s="6">
        <v>12000</v>
      </c>
      <c r="E74" s="6">
        <v>0</v>
      </c>
      <c r="F74" s="6">
        <f>D74+E74</f>
        <v>12000</v>
      </c>
      <c r="G74" s="6">
        <v>0</v>
      </c>
      <c r="H74" s="6">
        <v>0</v>
      </c>
      <c r="I74" s="6">
        <f>F74-G74</f>
        <v>12000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>D73+D57+D47+D37+D27+D17+D9</f>
        <v>31000000</v>
      </c>
      <c r="E81" s="7">
        <f t="shared" ref="E81:I81" si="18">E73+E57+E47+E37+E27+E17+E9</f>
        <v>10306010.68</v>
      </c>
      <c r="F81" s="7">
        <f t="shared" si="18"/>
        <v>41306010.68</v>
      </c>
      <c r="G81" s="7">
        <f t="shared" si="18"/>
        <v>16644100.310000001</v>
      </c>
      <c r="H81" s="7">
        <f t="shared" si="18"/>
        <v>16444354.310000001</v>
      </c>
      <c r="I81" s="7">
        <f t="shared" si="18"/>
        <v>24661910.369999997</v>
      </c>
    </row>
    <row r="87" spans="2:9" ht="15" x14ac:dyDescent="0.25">
      <c r="H87" s="10" t="s">
        <v>90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2017-06-13T16:34:09Z</cp:lastPrinted>
  <dcterms:created xsi:type="dcterms:W3CDTF">2015-10-07T18:40:37Z</dcterms:created>
  <dcterms:modified xsi:type="dcterms:W3CDTF">2017-07-26T00:01:50Z</dcterms:modified>
</cp:coreProperties>
</file>