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68" i="1"/>
  <c r="E15"/>
  <c r="H15"/>
  <c r="D16"/>
  <c r="F16"/>
  <c r="G16"/>
  <c r="E17"/>
  <c r="E16" s="1"/>
  <c r="E18"/>
  <c r="H18" s="1"/>
  <c r="E19"/>
  <c r="H19"/>
  <c r="E20"/>
  <c r="H20" s="1"/>
  <c r="E21"/>
  <c r="H21"/>
  <c r="E22"/>
  <c r="H22" s="1"/>
  <c r="E23"/>
  <c r="H23"/>
  <c r="E24"/>
  <c r="H24" s="1"/>
  <c r="E25"/>
  <c r="H25"/>
  <c r="D26"/>
  <c r="F26"/>
  <c r="G26"/>
  <c r="E27"/>
  <c r="H27" s="1"/>
  <c r="E28"/>
  <c r="H28"/>
  <c r="E29"/>
  <c r="H29" s="1"/>
  <c r="E30"/>
  <c r="H30"/>
  <c r="E31"/>
  <c r="H31" s="1"/>
  <c r="E32"/>
  <c r="H32"/>
  <c r="E33"/>
  <c r="H33" s="1"/>
  <c r="E34"/>
  <c r="H34"/>
  <c r="E35"/>
  <c r="H35" s="1"/>
  <c r="D36"/>
  <c r="F36"/>
  <c r="G36"/>
  <c r="E37"/>
  <c r="H37" s="1"/>
  <c r="E38"/>
  <c r="H38"/>
  <c r="E39"/>
  <c r="H39" s="1"/>
  <c r="E40"/>
  <c r="H40"/>
  <c r="E41"/>
  <c r="H41" s="1"/>
  <c r="E42"/>
  <c r="H42"/>
  <c r="E43"/>
  <c r="H43" s="1"/>
  <c r="E44"/>
  <c r="H44"/>
  <c r="E45"/>
  <c r="H45" s="1"/>
  <c r="D46"/>
  <c r="F46"/>
  <c r="G46"/>
  <c r="E47"/>
  <c r="E46" s="1"/>
  <c r="H47"/>
  <c r="E48"/>
  <c r="H48" s="1"/>
  <c r="E49"/>
  <c r="H49"/>
  <c r="E50"/>
  <c r="H50" s="1"/>
  <c r="E51"/>
  <c r="H51"/>
  <c r="E52"/>
  <c r="H52" s="1"/>
  <c r="E53"/>
  <c r="H53"/>
  <c r="E54"/>
  <c r="H54" s="1"/>
  <c r="E55"/>
  <c r="H55"/>
  <c r="D56"/>
  <c r="F56"/>
  <c r="G56"/>
  <c r="E57"/>
  <c r="E56" s="1"/>
  <c r="E58"/>
  <c r="H58" s="1"/>
  <c r="H57" l="1"/>
  <c r="H56"/>
  <c r="H46"/>
  <c r="H36"/>
  <c r="H26"/>
  <c r="E26"/>
  <c r="H17"/>
  <c r="H16" s="1"/>
  <c r="E36"/>
  <c r="D72"/>
  <c r="F72"/>
  <c r="G72"/>
  <c r="C72"/>
  <c r="G68"/>
  <c r="C68"/>
  <c r="D60"/>
  <c r="F60"/>
  <c r="G60"/>
  <c r="C60"/>
  <c r="C56"/>
  <c r="C46"/>
  <c r="C36"/>
  <c r="C26"/>
  <c r="C16"/>
  <c r="F8"/>
  <c r="G8"/>
  <c r="D8"/>
  <c r="C8"/>
  <c r="E9"/>
  <c r="H9" s="1"/>
  <c r="E10"/>
  <c r="H10" s="1"/>
  <c r="E11"/>
  <c r="H11" s="1"/>
  <c r="E12"/>
  <c r="H12" s="1"/>
  <c r="E13"/>
  <c r="H13" s="1"/>
  <c r="E14"/>
  <c r="H14" s="1"/>
  <c r="E59"/>
  <c r="H59" s="1"/>
  <c r="E61"/>
  <c r="H61" s="1"/>
  <c r="E62"/>
  <c r="H62" s="1"/>
  <c r="E63"/>
  <c r="H63" s="1"/>
  <c r="E64"/>
  <c r="H64" s="1"/>
  <c r="E65"/>
  <c r="H65" s="1"/>
  <c r="E66"/>
  <c r="H66" s="1"/>
  <c r="E67"/>
  <c r="H67" s="1"/>
  <c r="E69"/>
  <c r="E70"/>
  <c r="H70" s="1"/>
  <c r="E71"/>
  <c r="H71" s="1"/>
  <c r="E73"/>
  <c r="H73" s="1"/>
  <c r="E74"/>
  <c r="H74" s="1"/>
  <c r="E75"/>
  <c r="H75" s="1"/>
  <c r="E76"/>
  <c r="H76" s="1"/>
  <c r="E77"/>
  <c r="H77" s="1"/>
  <c r="E78"/>
  <c r="H78" s="1"/>
  <c r="E79"/>
  <c r="H79" s="1"/>
  <c r="G80" l="1"/>
  <c r="F80"/>
  <c r="D80"/>
  <c r="H72"/>
  <c r="E72"/>
  <c r="E68"/>
  <c r="H69"/>
  <c r="H68" s="1"/>
  <c r="H60"/>
  <c r="E60"/>
  <c r="C80"/>
  <c r="H8"/>
  <c r="E8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<sst xmlns="http://schemas.openxmlformats.org/spreadsheetml/2006/main" count="87" uniqueCount="87">
  <si>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</si>
  <si>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</si>
  <si>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</si>
  <si>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</si>
  <si>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</si>
  <si>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</si>
  <si>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</si>
  <si>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</si>
  <si>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</si>
  <si>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</si>
  <si>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</si>
  <si>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</si>
  <si>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</si>
  <si>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</si>
  <si>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</si>
  <si>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</si>
  <si>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</si>
  <si>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</si>
  <si>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</si>
  <si>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</si>
  <si>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</si>
  <si>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</si>
  <si>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</si>
  <si>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</si>
  <si>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</si>
  <si>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</si>
  <si>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</si>
  <si>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</si>
  <si>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</si>
  <si>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</si>
  <si>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</si>
  <si>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</si>
  <si>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</si>
  <si>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</si>
  <si>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</si>
  <si>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</si>
  <si>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</si>
  <si>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</si>
  <si>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</si>
  <si>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</si>
  <si>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</si>
  <si>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</si>
  <si>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</si>
  <si>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</si>
  <si>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</si>
  <si>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</si>
  <si>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</si>
  <si>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</si>
  <si>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</si>
  <si>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</si>
  <si>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</si>
  <si>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</si>
  <si>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</si>
  <si>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</si>
  <si>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</si>
  <si>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</si>
  <si>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</si>
  <si>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</si>
  <si>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</si>
  <si>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</si>
  <si>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</si>
  <si>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</si>
  <si>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</si>
  <si>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</si>
  <si>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</si>
  <si>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</si>
  <si>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</si>
  <si>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</si>
  <si>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</si>
  <si>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</si>
  <si>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</si>
  <si>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</si>
  <si>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</si>
  <si>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</si>
  <si>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</si>
  <si>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</si>
  <si>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</si>
  <si>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</si>
  <si>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</si>
  <si>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</si>
  <si>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</si>
  <si>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</si>
  <si>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</si>
  <si>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</si>
  <si>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</si>
  <si>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</si>
  <si>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ABIRL al 30 de JUNIO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</si>
</sst>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80"/>
  <sheetViews>
    <sheetView tabSelected="1" zoomScale="90" zoomScaleNormal="90" workbookViewId="0">
      <selection activeCell="A5" sqref="A5:B7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6" t="s">
        <v>85</v>
      </c>
      <c r="B1" s="17"/>
      <c r="C1" s="17"/>
      <c r="D1" s="17"/>
      <c r="E1" s="17"/>
      <c r="F1" s="17"/>
      <c r="G1" s="17"/>
      <c r="H1" s="18"/>
    </row>
    <row r="2" spans="1:8">
      <c r="A2" s="19" t="s">
        <v>0</v>
      </c>
      <c r="B2" s="20"/>
      <c r="C2" s="20"/>
      <c r="D2" s="20"/>
      <c r="E2" s="20"/>
      <c r="F2" s="20"/>
      <c r="G2" s="20"/>
      <c r="H2" s="21"/>
    </row>
    <row r="3" spans="1:8">
      <c r="A3" s="19" t="s">
        <v>1</v>
      </c>
      <c r="B3" s="20"/>
      <c r="C3" s="20"/>
      <c r="D3" s="20"/>
      <c r="E3" s="20"/>
      <c r="F3" s="20"/>
      <c r="G3" s="20"/>
      <c r="H3" s="21"/>
    </row>
    <row r="4" spans="1:8">
      <c r="A4" s="22" t="s">
        <v>86</v>
      </c>
      <c r="B4" s="23"/>
      <c r="C4" s="23"/>
      <c r="D4" s="23"/>
      <c r="E4" s="23"/>
      <c r="F4" s="23"/>
      <c r="G4" s="23"/>
      <c r="H4" s="24"/>
    </row>
    <row r="5" spans="1:8">
      <c r="A5" s="25" t="s">
        <v>2</v>
      </c>
      <c r="B5" s="25"/>
      <c r="C5" s="26" t="s">
        <v>3</v>
      </c>
      <c r="D5" s="26"/>
      <c r="E5" s="26"/>
      <c r="F5" s="26"/>
      <c r="G5" s="26"/>
      <c r="H5" s="26" t="s">
        <v>4</v>
      </c>
    </row>
    <row r="6" spans="1:8" ht="30">
      <c r="A6" s="25"/>
      <c r="B6" s="2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6"/>
    </row>
    <row r="7" spans="1:8">
      <c r="A7" s="25"/>
      <c r="B7" s="25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12" t="s">
        <v>12</v>
      </c>
      <c r="B8" s="13"/>
      <c r="C8" s="10">
        <f>SUM(C9:C15)</f>
        <v>8209178.1699999999</v>
      </c>
      <c r="D8" s="10">
        <f>SUM(D9:D15)</f>
        <v>465265</v>
      </c>
      <c r="E8" s="10">
        <f t="shared" ref="E8:H8" si="0">SUM(E9:E15)</f>
        <v>8674443.1699999999</v>
      </c>
      <c r="F8" s="10">
        <f t="shared" si="0"/>
        <v>6495941</v>
      </c>
      <c r="G8" s="10">
        <f t="shared" si="0"/>
        <v>6495941</v>
      </c>
      <c r="H8" s="10">
        <f t="shared" si="0"/>
        <v>2178502.17</v>
      </c>
    </row>
    <row r="9" spans="1:8" ht="30">
      <c r="A9" s="4"/>
      <c r="B9" s="5" t="s">
        <v>13</v>
      </c>
      <c r="C9" s="7">
        <v>5644878.6699999999</v>
      </c>
      <c r="D9" s="7">
        <v>339000</v>
      </c>
      <c r="E9" s="7">
        <f t="shared" ref="E9:E71" si="1">C9+D9</f>
        <v>5983878.6699999999</v>
      </c>
      <c r="F9" s="7">
        <v>4968868</v>
      </c>
      <c r="G9" s="7">
        <v>4968868</v>
      </c>
      <c r="H9" s="7">
        <f t="shared" ref="H9:H71" si="2">E9-F9</f>
        <v>1015010.6699999999</v>
      </c>
    </row>
    <row r="10" spans="1:8" ht="30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>
      <c r="A11" s="4"/>
      <c r="B11" s="5" t="s">
        <v>15</v>
      </c>
      <c r="C11" s="7">
        <v>971942.75</v>
      </c>
      <c r="D11" s="7">
        <v>0</v>
      </c>
      <c r="E11" s="7">
        <f t="shared" si="1"/>
        <v>971942.75</v>
      </c>
      <c r="F11" s="7">
        <v>175792</v>
      </c>
      <c r="G11" s="7">
        <v>175792</v>
      </c>
      <c r="H11" s="7">
        <f t="shared" si="2"/>
        <v>796150.75</v>
      </c>
    </row>
    <row r="12" spans="1:8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>
      <c r="A13" s="4"/>
      <c r="B13" s="5" t="s">
        <v>17</v>
      </c>
      <c r="C13" s="7">
        <v>702959.5</v>
      </c>
      <c r="D13" s="7">
        <v>23805</v>
      </c>
      <c r="E13" s="7">
        <f t="shared" si="1"/>
        <v>726764.5</v>
      </c>
      <c r="F13" s="7">
        <v>391625</v>
      </c>
      <c r="G13" s="7">
        <v>391625</v>
      </c>
      <c r="H13" s="7">
        <f t="shared" si="2"/>
        <v>335139.5</v>
      </c>
    </row>
    <row r="14" spans="1:8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>
      <c r="A15" s="4"/>
      <c r="B15" s="5" t="s">
        <v>19</v>
      </c>
      <c r="C15" s="7">
        <v>889397.25</v>
      </c>
      <c r="D15" s="7">
        <v>102460</v>
      </c>
      <c r="E15" s="7">
        <f t="shared" si="1"/>
        <v>991857.25</v>
      </c>
      <c r="F15" s="7">
        <v>959656</v>
      </c>
      <c r="G15" s="7">
        <v>959656</v>
      </c>
      <c r="H15" s="7">
        <f t="shared" si="2"/>
        <v>32201.25</v>
      </c>
    </row>
    <row r="16" spans="1:8">
      <c r="A16" s="12" t="s">
        <v>20</v>
      </c>
      <c r="B16" s="13"/>
      <c r="C16" s="9">
        <f>SUM(C17:C25)</f>
        <v>1417573.25</v>
      </c>
      <c r="D16" s="9">
        <f t="shared" ref="D16:H16" si="3">SUM(D17:D25)</f>
        <v>-62369.559999999969</v>
      </c>
      <c r="E16" s="9">
        <f t="shared" si="3"/>
        <v>1355203.69</v>
      </c>
      <c r="F16" s="9">
        <f t="shared" si="3"/>
        <v>1225587.9300000002</v>
      </c>
      <c r="G16" s="9">
        <f t="shared" si="3"/>
        <v>1321085.1599999999</v>
      </c>
      <c r="H16" s="9">
        <f t="shared" si="3"/>
        <v>129615.75999999998</v>
      </c>
    </row>
    <row r="17" spans="1:8" ht="30">
      <c r="A17" s="4"/>
      <c r="B17" s="5" t="s">
        <v>21</v>
      </c>
      <c r="C17" s="7">
        <v>157478</v>
      </c>
      <c r="D17" s="7">
        <v>43494.47</v>
      </c>
      <c r="E17" s="7">
        <f t="shared" si="1"/>
        <v>200972.47</v>
      </c>
      <c r="F17" s="7">
        <v>180727.88</v>
      </c>
      <c r="G17" s="7">
        <v>167469.23000000001</v>
      </c>
      <c r="H17" s="7">
        <f t="shared" si="2"/>
        <v>20244.589999999997</v>
      </c>
    </row>
    <row r="18" spans="1:8">
      <c r="A18" s="4"/>
      <c r="B18" s="5" t="s">
        <v>22</v>
      </c>
      <c r="C18" s="7">
        <v>41295.5</v>
      </c>
      <c r="D18" s="7">
        <v>-11431.25</v>
      </c>
      <c r="E18" s="7">
        <f t="shared" si="1"/>
        <v>29864.25</v>
      </c>
      <c r="F18" s="7">
        <v>22397.55</v>
      </c>
      <c r="G18" s="7">
        <v>24432.05</v>
      </c>
      <c r="H18" s="7">
        <f t="shared" si="2"/>
        <v>7466.7000000000007</v>
      </c>
    </row>
    <row r="19" spans="1:8" ht="30">
      <c r="A19" s="4"/>
      <c r="B19" s="5" t="s">
        <v>23</v>
      </c>
      <c r="C19" s="7">
        <v>1300</v>
      </c>
      <c r="D19" s="7">
        <v>0</v>
      </c>
      <c r="E19" s="7">
        <f t="shared" si="1"/>
        <v>1300</v>
      </c>
      <c r="F19" s="7">
        <v>0</v>
      </c>
      <c r="G19" s="7">
        <v>1510.32</v>
      </c>
      <c r="H19" s="7">
        <f t="shared" si="2"/>
        <v>1300</v>
      </c>
    </row>
    <row r="20" spans="1:8" ht="30">
      <c r="A20" s="4"/>
      <c r="B20" s="5" t="s">
        <v>24</v>
      </c>
      <c r="C20" s="7">
        <v>185100</v>
      </c>
      <c r="D20" s="7">
        <v>-13982.06</v>
      </c>
      <c r="E20" s="7">
        <f t="shared" si="1"/>
        <v>171117.94</v>
      </c>
      <c r="F20" s="7">
        <v>131997.5</v>
      </c>
      <c r="G20" s="7">
        <v>101766.82</v>
      </c>
      <c r="H20" s="7">
        <f t="shared" si="2"/>
        <v>39120.44</v>
      </c>
    </row>
    <row r="21" spans="1:8" ht="30">
      <c r="A21" s="4"/>
      <c r="B21" s="5" t="s">
        <v>25</v>
      </c>
      <c r="C21" s="7">
        <v>9620</v>
      </c>
      <c r="D21" s="7">
        <v>-5020</v>
      </c>
      <c r="E21" s="7">
        <f t="shared" si="1"/>
        <v>4600</v>
      </c>
      <c r="F21" s="7">
        <v>4431.3500000000004</v>
      </c>
      <c r="G21" s="7">
        <v>262.70999999999998</v>
      </c>
      <c r="H21" s="7">
        <f t="shared" si="2"/>
        <v>168.64999999999964</v>
      </c>
    </row>
    <row r="22" spans="1:8">
      <c r="A22" s="4"/>
      <c r="B22" s="5" t="s">
        <v>26</v>
      </c>
      <c r="C22" s="7">
        <v>856829.25</v>
      </c>
      <c r="D22" s="7">
        <v>-201309.49</v>
      </c>
      <c r="E22" s="7">
        <f t="shared" si="1"/>
        <v>655519.76</v>
      </c>
      <c r="F22" s="7">
        <v>624328.26</v>
      </c>
      <c r="G22" s="7">
        <v>646165.9</v>
      </c>
      <c r="H22" s="7">
        <f t="shared" si="2"/>
        <v>31191.5</v>
      </c>
    </row>
    <row r="23" spans="1:8" ht="30">
      <c r="A23" s="4"/>
      <c r="B23" s="5" t="s">
        <v>27</v>
      </c>
      <c r="C23" s="7">
        <v>80950</v>
      </c>
      <c r="D23" s="7">
        <v>-66199.95</v>
      </c>
      <c r="E23" s="7">
        <f t="shared" si="1"/>
        <v>14750.050000000003</v>
      </c>
      <c r="F23" s="7">
        <v>5614.4</v>
      </c>
      <c r="G23" s="7">
        <v>122892.2</v>
      </c>
      <c r="H23" s="7">
        <f t="shared" si="2"/>
        <v>9135.6500000000033</v>
      </c>
    </row>
    <row r="24" spans="1:8">
      <c r="A24" s="4"/>
      <c r="B24" s="5" t="s">
        <v>28</v>
      </c>
      <c r="C24" s="7">
        <v>0</v>
      </c>
      <c r="D24" s="7">
        <v>0</v>
      </c>
      <c r="E24" s="7">
        <f t="shared" si="1"/>
        <v>0</v>
      </c>
      <c r="F24" s="7">
        <v>0</v>
      </c>
      <c r="G24" s="7">
        <v>0</v>
      </c>
      <c r="H24" s="7">
        <f t="shared" si="2"/>
        <v>0</v>
      </c>
    </row>
    <row r="25" spans="1:8">
      <c r="A25" s="4"/>
      <c r="B25" s="5" t="s">
        <v>29</v>
      </c>
      <c r="C25" s="7">
        <v>85000.5</v>
      </c>
      <c r="D25" s="7">
        <v>192078.72</v>
      </c>
      <c r="E25" s="7">
        <f t="shared" si="1"/>
        <v>277079.21999999997</v>
      </c>
      <c r="F25" s="7">
        <v>256090.99</v>
      </c>
      <c r="G25" s="7">
        <v>256585.93</v>
      </c>
      <c r="H25" s="7">
        <f t="shared" si="2"/>
        <v>20988.229999999981</v>
      </c>
    </row>
    <row r="26" spans="1:8">
      <c r="A26" s="12" t="s">
        <v>30</v>
      </c>
      <c r="B26" s="13"/>
      <c r="C26" s="9">
        <f>SUM(C27:C35)</f>
        <v>1040609.5</v>
      </c>
      <c r="D26" s="9">
        <f t="shared" ref="D26:H26" si="4">SUM(D27:D35)</f>
        <v>1436495.5</v>
      </c>
      <c r="E26" s="9">
        <f t="shared" si="4"/>
        <v>2477105</v>
      </c>
      <c r="F26" s="9">
        <f t="shared" si="4"/>
        <v>2392538.7000000002</v>
      </c>
      <c r="G26" s="9">
        <f t="shared" si="4"/>
        <v>2495398.0000000005</v>
      </c>
      <c r="H26" s="9">
        <f t="shared" si="4"/>
        <v>84566.300000000134</v>
      </c>
    </row>
    <row r="27" spans="1:8">
      <c r="A27" s="4"/>
      <c r="B27" s="5" t="s">
        <v>31</v>
      </c>
      <c r="C27" s="7">
        <v>245527.5</v>
      </c>
      <c r="D27" s="7">
        <v>742924.04</v>
      </c>
      <c r="E27" s="7">
        <f t="shared" si="1"/>
        <v>988451.54</v>
      </c>
      <c r="F27" s="7">
        <v>977919</v>
      </c>
      <c r="G27" s="7">
        <v>1226875</v>
      </c>
      <c r="H27" s="7">
        <f t="shared" si="2"/>
        <v>10532.540000000037</v>
      </c>
    </row>
    <row r="28" spans="1:8">
      <c r="A28" s="4"/>
      <c r="B28" s="5" t="s">
        <v>32</v>
      </c>
      <c r="C28" s="7">
        <v>52000</v>
      </c>
      <c r="D28" s="7">
        <v>97400</v>
      </c>
      <c r="E28" s="7">
        <f t="shared" si="1"/>
        <v>149400</v>
      </c>
      <c r="F28" s="7">
        <v>138400</v>
      </c>
      <c r="G28" s="7">
        <v>70192</v>
      </c>
      <c r="H28" s="7">
        <f t="shared" si="2"/>
        <v>11000</v>
      </c>
    </row>
    <row r="29" spans="1:8" ht="30">
      <c r="A29" s="4"/>
      <c r="B29" s="5" t="s">
        <v>33</v>
      </c>
      <c r="C29" s="7">
        <v>62904</v>
      </c>
      <c r="D29" s="7">
        <v>202613.91</v>
      </c>
      <c r="E29" s="7">
        <f t="shared" si="1"/>
        <v>265517.91000000003</v>
      </c>
      <c r="F29" s="7">
        <v>228411.55</v>
      </c>
      <c r="G29" s="7">
        <v>193868.24</v>
      </c>
      <c r="H29" s="7">
        <f t="shared" si="2"/>
        <v>37106.360000000044</v>
      </c>
    </row>
    <row r="30" spans="1:8">
      <c r="A30" s="4"/>
      <c r="B30" s="5" t="s">
        <v>34</v>
      </c>
      <c r="C30" s="7">
        <v>9620</v>
      </c>
      <c r="D30" s="7">
        <v>1435.6</v>
      </c>
      <c r="E30" s="7">
        <f t="shared" si="1"/>
        <v>11055.6</v>
      </c>
      <c r="F30" s="7">
        <v>9369.32</v>
      </c>
      <c r="G30" s="7">
        <v>9369.32</v>
      </c>
      <c r="H30" s="7">
        <f t="shared" si="2"/>
        <v>1686.2800000000007</v>
      </c>
    </row>
    <row r="31" spans="1:8" ht="30">
      <c r="A31" s="4"/>
      <c r="B31" s="5" t="s">
        <v>35</v>
      </c>
      <c r="C31" s="7">
        <v>76798</v>
      </c>
      <c r="D31" s="7">
        <v>46404.41</v>
      </c>
      <c r="E31" s="7">
        <f t="shared" si="1"/>
        <v>123202.41</v>
      </c>
      <c r="F31" s="7">
        <v>114971.82</v>
      </c>
      <c r="G31" s="7">
        <v>116276.44</v>
      </c>
      <c r="H31" s="7">
        <f t="shared" si="2"/>
        <v>8230.5899999999965</v>
      </c>
    </row>
    <row r="32" spans="1:8">
      <c r="A32" s="4"/>
      <c r="B32" s="5" t="s">
        <v>36</v>
      </c>
      <c r="C32" s="7">
        <v>140588.5</v>
      </c>
      <c r="D32" s="7">
        <v>96000.7</v>
      </c>
      <c r="E32" s="7">
        <f t="shared" si="1"/>
        <v>236589.2</v>
      </c>
      <c r="F32" s="7">
        <v>230480.01</v>
      </c>
      <c r="G32" s="7">
        <v>156680.01</v>
      </c>
      <c r="H32" s="7">
        <f t="shared" si="2"/>
        <v>6109.1900000000023</v>
      </c>
    </row>
    <row r="33" spans="1:8">
      <c r="A33" s="4"/>
      <c r="B33" s="5" t="s">
        <v>37</v>
      </c>
      <c r="C33" s="7">
        <v>77095.75</v>
      </c>
      <c r="D33" s="7">
        <v>-4172.3</v>
      </c>
      <c r="E33" s="7">
        <f t="shared" si="1"/>
        <v>72923.45</v>
      </c>
      <c r="F33" s="7">
        <v>47434.84</v>
      </c>
      <c r="G33" s="7">
        <v>47434.84</v>
      </c>
      <c r="H33" s="7">
        <f t="shared" si="2"/>
        <v>25488.61</v>
      </c>
    </row>
    <row r="34" spans="1:8">
      <c r="A34" s="4"/>
      <c r="B34" s="5" t="s">
        <v>38</v>
      </c>
      <c r="C34" s="7">
        <v>205195</v>
      </c>
      <c r="D34" s="7">
        <v>314493.34000000003</v>
      </c>
      <c r="E34" s="7">
        <f t="shared" si="1"/>
        <v>519688.34</v>
      </c>
      <c r="F34" s="7">
        <v>530871.09</v>
      </c>
      <c r="G34" s="7">
        <v>545623.30000000005</v>
      </c>
      <c r="H34" s="7">
        <f t="shared" si="2"/>
        <v>-11182.749999999942</v>
      </c>
    </row>
    <row r="35" spans="1:8">
      <c r="A35" s="4"/>
      <c r="B35" s="5" t="s">
        <v>39</v>
      </c>
      <c r="C35" s="7">
        <v>170880.75</v>
      </c>
      <c r="D35" s="7">
        <v>-60604.2</v>
      </c>
      <c r="E35" s="7">
        <f t="shared" si="1"/>
        <v>110276.55</v>
      </c>
      <c r="F35" s="7">
        <v>114681.07</v>
      </c>
      <c r="G35" s="7">
        <v>129078.85</v>
      </c>
      <c r="H35" s="7">
        <f t="shared" si="2"/>
        <v>-4404.5200000000041</v>
      </c>
    </row>
    <row r="36" spans="1:8">
      <c r="A36" s="12" t="s">
        <v>40</v>
      </c>
      <c r="B36" s="13"/>
      <c r="C36" s="9">
        <f>SUM(C37:C45)</f>
        <v>800522</v>
      </c>
      <c r="D36" s="9">
        <f t="shared" ref="D36:H36" si="5">SUM(D37:D45)</f>
        <v>277495.64</v>
      </c>
      <c r="E36" s="9">
        <f t="shared" si="5"/>
        <v>1078017.6400000001</v>
      </c>
      <c r="F36" s="9">
        <f t="shared" si="5"/>
        <v>1060505.8</v>
      </c>
      <c r="G36" s="9">
        <f t="shared" si="5"/>
        <v>955909</v>
      </c>
      <c r="H36" s="9">
        <f t="shared" si="5"/>
        <v>17511.83999999996</v>
      </c>
    </row>
    <row r="37" spans="1:8" ht="30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>
      <c r="A39" s="4"/>
      <c r="B39" s="5" t="s">
        <v>43</v>
      </c>
      <c r="C39" s="7">
        <v>208000</v>
      </c>
      <c r="D39" s="7">
        <v>-133470</v>
      </c>
      <c r="E39" s="7">
        <f t="shared" si="1"/>
        <v>74530</v>
      </c>
      <c r="F39" s="7">
        <v>58720</v>
      </c>
      <c r="G39" s="7">
        <v>58720</v>
      </c>
      <c r="H39" s="7">
        <f t="shared" si="2"/>
        <v>15810</v>
      </c>
    </row>
    <row r="40" spans="1:8">
      <c r="A40" s="4"/>
      <c r="B40" s="6" t="s">
        <v>44</v>
      </c>
      <c r="C40" s="7">
        <v>477158</v>
      </c>
      <c r="D40" s="7">
        <v>320952.63</v>
      </c>
      <c r="E40" s="7">
        <f t="shared" si="1"/>
        <v>798110.63</v>
      </c>
      <c r="F40" s="7">
        <v>793495.8</v>
      </c>
      <c r="G40" s="7">
        <v>797899</v>
      </c>
      <c r="H40" s="7">
        <f t="shared" si="2"/>
        <v>4614.8299999999581</v>
      </c>
    </row>
    <row r="41" spans="1:8">
      <c r="A41" s="4"/>
      <c r="B41" s="6" t="s">
        <v>45</v>
      </c>
      <c r="C41" s="7">
        <v>61880</v>
      </c>
      <c r="D41" s="7">
        <v>-56986.99</v>
      </c>
      <c r="E41" s="7">
        <f t="shared" si="1"/>
        <v>4893.010000000002</v>
      </c>
      <c r="F41" s="7">
        <v>0</v>
      </c>
      <c r="G41" s="7">
        <v>0</v>
      </c>
      <c r="H41" s="7">
        <f t="shared" si="2"/>
        <v>4893.010000000002</v>
      </c>
    </row>
    <row r="42" spans="1:8" ht="30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>
      <c r="A44" s="4"/>
      <c r="B44" s="5" t="s">
        <v>48</v>
      </c>
      <c r="C44" s="7">
        <v>53484</v>
      </c>
      <c r="D44" s="7">
        <v>147000</v>
      </c>
      <c r="E44" s="7">
        <f t="shared" si="1"/>
        <v>200484</v>
      </c>
      <c r="F44" s="7">
        <v>208290</v>
      </c>
      <c r="G44" s="7">
        <v>99290</v>
      </c>
      <c r="H44" s="7">
        <f t="shared" si="2"/>
        <v>-7806</v>
      </c>
    </row>
    <row r="45" spans="1:8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>
      <c r="A46" s="12" t="s">
        <v>50</v>
      </c>
      <c r="B46" s="13"/>
      <c r="C46" s="9">
        <f>SUM(C47:C55)</f>
        <v>167310</v>
      </c>
      <c r="D46" s="9">
        <f t="shared" ref="D46:H46" si="6">SUM(D47:D55)</f>
        <v>-113367.94</v>
      </c>
      <c r="E46" s="9">
        <f t="shared" si="6"/>
        <v>53942.06</v>
      </c>
      <c r="F46" s="9">
        <f t="shared" si="6"/>
        <v>38665.910000000003</v>
      </c>
      <c r="G46" s="9">
        <f t="shared" si="6"/>
        <v>38665.910000000003</v>
      </c>
      <c r="H46" s="9">
        <f t="shared" si="6"/>
        <v>15276.149999999991</v>
      </c>
    </row>
    <row r="47" spans="1:8">
      <c r="A47" s="4"/>
      <c r="B47" s="5" t="s">
        <v>51</v>
      </c>
      <c r="C47" s="7">
        <v>13650</v>
      </c>
      <c r="D47" s="7">
        <v>25212.03</v>
      </c>
      <c r="E47" s="7">
        <f t="shared" si="1"/>
        <v>38862.03</v>
      </c>
      <c r="F47" s="7">
        <v>36845.910000000003</v>
      </c>
      <c r="G47" s="7">
        <v>36845.910000000003</v>
      </c>
      <c r="H47" s="7">
        <f t="shared" si="2"/>
        <v>2016.1199999999953</v>
      </c>
    </row>
    <row r="48" spans="1:8">
      <c r="A48" s="4"/>
      <c r="B48" s="5" t="s">
        <v>52</v>
      </c>
      <c r="C48" s="7">
        <v>3900</v>
      </c>
      <c r="D48" s="7">
        <v>0</v>
      </c>
      <c r="E48" s="7">
        <f t="shared" si="1"/>
        <v>3900</v>
      </c>
      <c r="F48" s="7">
        <v>0</v>
      </c>
      <c r="G48" s="7">
        <v>0</v>
      </c>
      <c r="H48" s="7">
        <f t="shared" si="2"/>
        <v>3900</v>
      </c>
    </row>
    <row r="49" spans="1:8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>
      <c r="A50" s="4"/>
      <c r="B50" s="5" t="s">
        <v>54</v>
      </c>
      <c r="C50" s="7">
        <v>139360</v>
      </c>
      <c r="D50" s="7">
        <v>-129999.99</v>
      </c>
      <c r="E50" s="7">
        <f t="shared" si="1"/>
        <v>9360.0099999999948</v>
      </c>
      <c r="F50" s="7">
        <v>0</v>
      </c>
      <c r="G50" s="7">
        <v>0</v>
      </c>
      <c r="H50" s="7">
        <f t="shared" si="2"/>
        <v>9360.0099999999948</v>
      </c>
    </row>
    <row r="51" spans="1:8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>
      <c r="A52" s="4"/>
      <c r="B52" s="5" t="s">
        <v>56</v>
      </c>
      <c r="C52" s="7">
        <v>10400</v>
      </c>
      <c r="D52" s="7">
        <v>-10399.98</v>
      </c>
      <c r="E52" s="7">
        <f t="shared" si="1"/>
        <v>2.0000000000436557E-2</v>
      </c>
      <c r="F52" s="7">
        <v>0</v>
      </c>
      <c r="G52" s="7">
        <v>0</v>
      </c>
      <c r="H52" s="7">
        <f t="shared" si="2"/>
        <v>2.0000000000436557E-2</v>
      </c>
    </row>
    <row r="53" spans="1:8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>
      <c r="A55" s="4"/>
      <c r="B55" s="5" t="s">
        <v>59</v>
      </c>
      <c r="C55" s="7">
        <v>0</v>
      </c>
      <c r="D55" s="7">
        <v>1820</v>
      </c>
      <c r="E55" s="7">
        <f t="shared" si="1"/>
        <v>1820</v>
      </c>
      <c r="F55" s="7">
        <v>1820</v>
      </c>
      <c r="G55" s="7">
        <v>1820</v>
      </c>
      <c r="H55" s="7">
        <f t="shared" si="2"/>
        <v>0</v>
      </c>
    </row>
    <row r="56" spans="1:8">
      <c r="A56" s="12" t="s">
        <v>60</v>
      </c>
      <c r="B56" s="13"/>
      <c r="C56" s="9">
        <f>SUM(C57:C59)</f>
        <v>3200030</v>
      </c>
      <c r="D56" s="9">
        <f t="shared" ref="D56:H56" si="7">SUM(D57:D59)</f>
        <v>-1437575.8399999999</v>
      </c>
      <c r="E56" s="9">
        <f t="shared" si="7"/>
        <v>1762454.1600000001</v>
      </c>
      <c r="F56" s="9">
        <f t="shared" si="7"/>
        <v>1761408.55</v>
      </c>
      <c r="G56" s="9">
        <f t="shared" si="7"/>
        <v>1761408.55</v>
      </c>
      <c r="H56" s="9">
        <f t="shared" si="7"/>
        <v>1045.6100000001024</v>
      </c>
    </row>
    <row r="57" spans="1:8">
      <c r="A57" s="4"/>
      <c r="B57" s="5" t="s">
        <v>61</v>
      </c>
      <c r="C57" s="7">
        <v>2209773.5</v>
      </c>
      <c r="D57" s="7">
        <v>-447419.36</v>
      </c>
      <c r="E57" s="7">
        <f t="shared" si="1"/>
        <v>1762354.1400000001</v>
      </c>
      <c r="F57" s="7">
        <v>1761408.55</v>
      </c>
      <c r="G57" s="7">
        <v>1761408.55</v>
      </c>
      <c r="H57" s="7">
        <f t="shared" si="2"/>
        <v>945.59000000008382</v>
      </c>
    </row>
    <row r="58" spans="1:8">
      <c r="A58" s="4"/>
      <c r="B58" s="5" t="s">
        <v>62</v>
      </c>
      <c r="C58" s="7">
        <v>990256.5</v>
      </c>
      <c r="D58" s="7">
        <v>-990156.48</v>
      </c>
      <c r="E58" s="7">
        <f t="shared" si="1"/>
        <v>100.02000000001863</v>
      </c>
      <c r="F58" s="7">
        <v>0</v>
      </c>
      <c r="G58" s="7">
        <v>0</v>
      </c>
      <c r="H58" s="7">
        <f t="shared" si="2"/>
        <v>100.02000000001863</v>
      </c>
    </row>
    <row r="59" spans="1:8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>
      <c r="A60" s="12" t="s">
        <v>64</v>
      </c>
      <c r="B60" s="13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>
      <c r="A68" s="12" t="s">
        <v>72</v>
      </c>
      <c r="B68" s="13"/>
      <c r="C68" s="9">
        <f>SUM(C69:C71)</f>
        <v>0</v>
      </c>
      <c r="D68" s="9">
        <v>0</v>
      </c>
      <c r="E68" s="9">
        <f t="shared" ref="E68:H68" si="9">SUM(E69:E71)</f>
        <v>0</v>
      </c>
      <c r="F68" s="9">
        <f t="shared" si="9"/>
        <v>0</v>
      </c>
      <c r="G68" s="9">
        <f t="shared" si="9"/>
        <v>0</v>
      </c>
      <c r="H68" s="9">
        <f t="shared" si="9"/>
        <v>0</v>
      </c>
      <c r="I68" s="11"/>
    </row>
    <row r="69" spans="1:9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>
      <c r="A71" s="4"/>
      <c r="B71" s="5" t="s">
        <v>75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9">
      <c r="A72" s="12" t="s">
        <v>76</v>
      </c>
      <c r="B72" s="13"/>
      <c r="C72" s="9">
        <f>SUM(C73:C79)</f>
        <v>390000</v>
      </c>
      <c r="D72" s="9">
        <f t="shared" ref="D72:H72" si="10">SUM(D73:D79)</f>
        <v>325262.44999999995</v>
      </c>
      <c r="E72" s="9">
        <f t="shared" si="10"/>
        <v>715262.45</v>
      </c>
      <c r="F72" s="9">
        <f t="shared" si="10"/>
        <v>694642.42999999993</v>
      </c>
      <c r="G72" s="9">
        <f t="shared" si="10"/>
        <v>694642.42999999993</v>
      </c>
      <c r="H72" s="9">
        <f t="shared" si="10"/>
        <v>20620.020000000004</v>
      </c>
    </row>
    <row r="73" spans="1:9">
      <c r="A73" s="4"/>
      <c r="B73" s="5" t="s">
        <v>77</v>
      </c>
      <c r="C73" s="7">
        <v>234000</v>
      </c>
      <c r="D73" s="7">
        <v>334931.84999999998</v>
      </c>
      <c r="E73" s="7">
        <f t="shared" ref="E73:E79" si="11">C73+D73</f>
        <v>568931.85</v>
      </c>
      <c r="F73" s="7">
        <v>568931.85</v>
      </c>
      <c r="G73" s="7">
        <v>568931.85</v>
      </c>
      <c r="H73" s="7">
        <f t="shared" ref="H73:H79" si="12">E73-F73</f>
        <v>0</v>
      </c>
    </row>
    <row r="74" spans="1:9">
      <c r="A74" s="4"/>
      <c r="B74" s="5" t="s">
        <v>78</v>
      </c>
      <c r="C74" s="7">
        <v>156000</v>
      </c>
      <c r="D74" s="7">
        <v>-9669.4</v>
      </c>
      <c r="E74" s="7">
        <f t="shared" si="11"/>
        <v>146330.6</v>
      </c>
      <c r="F74" s="7">
        <v>125710.58</v>
      </c>
      <c r="G74" s="7">
        <v>125710.58</v>
      </c>
      <c r="H74" s="7">
        <f t="shared" si="12"/>
        <v>20620.020000000004</v>
      </c>
    </row>
    <row r="75" spans="1:9">
      <c r="A75" s="4"/>
      <c r="B75" s="5" t="s">
        <v>79</v>
      </c>
      <c r="C75" s="7">
        <v>0</v>
      </c>
      <c r="D75" s="7">
        <v>0</v>
      </c>
      <c r="E75" s="7">
        <f t="shared" si="11"/>
        <v>0</v>
      </c>
      <c r="F75" s="7">
        <v>0</v>
      </c>
      <c r="G75" s="7">
        <v>0</v>
      </c>
      <c r="H75" s="7">
        <f t="shared" si="12"/>
        <v>0</v>
      </c>
    </row>
    <row r="76" spans="1:9">
      <c r="A76" s="4"/>
      <c r="B76" s="5" t="s">
        <v>80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si="12"/>
        <v>0</v>
      </c>
    </row>
    <row r="77" spans="1:9">
      <c r="A77" s="4"/>
      <c r="B77" s="5" t="s">
        <v>81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12"/>
        <v>0</v>
      </c>
    </row>
    <row r="78" spans="1:9">
      <c r="A78" s="4"/>
      <c r="B78" s="5" t="s">
        <v>82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12"/>
        <v>0</v>
      </c>
    </row>
    <row r="79" spans="1:9">
      <c r="A79" s="4"/>
      <c r="B79" s="5" t="s">
        <v>83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12"/>
        <v>0</v>
      </c>
    </row>
    <row r="80" spans="1:9">
      <c r="A80" s="14" t="s">
        <v>84</v>
      </c>
      <c r="B80" s="15"/>
      <c r="C80" s="8">
        <f>SUM(C72+C68+C60+C56+C46+C36+C26+C16+C8)</f>
        <v>15225222.92</v>
      </c>
      <c r="D80" s="8">
        <f t="shared" ref="D80:H80" si="13">SUM(D72+D68+D60+D56+D46+D36+D26+D16+D8)</f>
        <v>891205.25000000023</v>
      </c>
      <c r="E80" s="8">
        <f t="shared" si="13"/>
        <v>16116428.17</v>
      </c>
      <c r="F80" s="8">
        <f t="shared" si="13"/>
        <v>13669290.32</v>
      </c>
      <c r="G80" s="8">
        <f t="shared" si="13"/>
        <v>13763050.050000001</v>
      </c>
      <c r="H80" s="8">
        <f t="shared" si="13"/>
        <v>2447137.85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2015-09-03T16:02:48Z</dcterms:created>
  <dcterms:modified xsi:type="dcterms:W3CDTF">2017-08-24T20:28:33Z</dcterms:modified>
</cp:coreProperties>
</file>