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OB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G69" i="1" l="1"/>
  <c r="G81" i="1" s="1"/>
  <c r="H81" i="1"/>
  <c r="F81" i="1"/>
  <c r="E81" i="1"/>
  <c r="D81" i="1"/>
  <c r="I81" i="1"/>
  <c r="I69" i="1"/>
  <c r="I72" i="1"/>
  <c r="I71" i="1"/>
  <c r="I70" i="1"/>
  <c r="F80" i="1" l="1"/>
  <c r="I80" i="1" s="1"/>
  <c r="I73" i="1" s="1"/>
  <c r="H73" i="1"/>
  <c r="G73" i="1"/>
  <c r="E73" i="1"/>
  <c r="D73" i="1"/>
  <c r="I60" i="1"/>
  <c r="F60" i="1"/>
  <c r="F59" i="1"/>
  <c r="I59" i="1" s="1"/>
  <c r="F58" i="1"/>
  <c r="I58" i="1" s="1"/>
  <c r="H57" i="1"/>
  <c r="G57" i="1"/>
  <c r="E57" i="1"/>
  <c r="D57" i="1"/>
  <c r="I56" i="1"/>
  <c r="I54" i="1"/>
  <c r="I50" i="1"/>
  <c r="F56" i="1"/>
  <c r="F55" i="1"/>
  <c r="I55" i="1" s="1"/>
  <c r="F54" i="1"/>
  <c r="F53" i="1"/>
  <c r="I53" i="1" s="1"/>
  <c r="F52" i="1"/>
  <c r="I52" i="1" s="1"/>
  <c r="F51" i="1"/>
  <c r="I51" i="1" s="1"/>
  <c r="F50" i="1"/>
  <c r="F49" i="1"/>
  <c r="I49" i="1" s="1"/>
  <c r="F48" i="1"/>
  <c r="I48" i="1" s="1"/>
  <c r="H47" i="1"/>
  <c r="G47" i="1"/>
  <c r="E47" i="1"/>
  <c r="D47" i="1"/>
  <c r="I46" i="1"/>
  <c r="I45" i="1"/>
  <c r="I44" i="1"/>
  <c r="I43" i="1"/>
  <c r="I42" i="1"/>
  <c r="I39" i="1"/>
  <c r="I38" i="1"/>
  <c r="F46" i="1"/>
  <c r="F45" i="1"/>
  <c r="F44" i="1"/>
  <c r="F43" i="1"/>
  <c r="F42" i="1"/>
  <c r="F41" i="1"/>
  <c r="I41" i="1" s="1"/>
  <c r="F40" i="1"/>
  <c r="I40" i="1" s="1"/>
  <c r="F39" i="1"/>
  <c r="F38" i="1"/>
  <c r="H37" i="1"/>
  <c r="G37" i="1"/>
  <c r="E37" i="1"/>
  <c r="D37" i="1"/>
  <c r="F32" i="1"/>
  <c r="I32" i="1" s="1"/>
  <c r="F30" i="1"/>
  <c r="I30" i="1" s="1"/>
  <c r="I35" i="1"/>
  <c r="F36" i="1"/>
  <c r="I36" i="1" s="1"/>
  <c r="F35" i="1"/>
  <c r="F34" i="1"/>
  <c r="I34" i="1" s="1"/>
  <c r="F33" i="1"/>
  <c r="I33" i="1" s="1"/>
  <c r="F31" i="1"/>
  <c r="I31" i="1" s="1"/>
  <c r="F29" i="1"/>
  <c r="I29" i="1" s="1"/>
  <c r="F28" i="1"/>
  <c r="I28" i="1" s="1"/>
  <c r="H27" i="1"/>
  <c r="G27" i="1"/>
  <c r="E27" i="1"/>
  <c r="D27" i="1"/>
  <c r="H17" i="1"/>
  <c r="G17" i="1"/>
  <c r="E17" i="1"/>
  <c r="D17" i="1"/>
  <c r="I20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F19" i="1"/>
  <c r="I19" i="1" s="1"/>
  <c r="F18" i="1"/>
  <c r="I18" i="1" s="1"/>
  <c r="I15" i="1"/>
  <c r="I11" i="1"/>
  <c r="F16" i="1"/>
  <c r="I16" i="1" s="1"/>
  <c r="F15" i="1"/>
  <c r="F14" i="1"/>
  <c r="I14" i="1" s="1"/>
  <c r="F13" i="1"/>
  <c r="I13" i="1" s="1"/>
  <c r="F12" i="1"/>
  <c r="I12" i="1" s="1"/>
  <c r="F11" i="1"/>
  <c r="F10" i="1"/>
  <c r="I10" i="1" s="1"/>
  <c r="H9" i="1"/>
  <c r="G9" i="1"/>
  <c r="E9" i="1"/>
  <c r="D9" i="1"/>
  <c r="F73" i="1" l="1"/>
  <c r="F57" i="1"/>
  <c r="I57" i="1"/>
  <c r="F47" i="1"/>
  <c r="I47" i="1"/>
  <c r="F37" i="1"/>
  <c r="I37" i="1"/>
  <c r="I27" i="1"/>
  <c r="F27" i="1"/>
  <c r="I17" i="1"/>
  <c r="F17" i="1"/>
  <c r="I9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<sst xmlns="http://schemas.openxmlformats.org/spreadsheetml/2006/main" count="92" uniqueCount="92">
  <si>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</si>
  <si>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</si>
  <si>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</si>
  <si>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</si>
  <si>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</si>
  <si>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</si>
  <si>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</si>
  <si>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</si>
  <si>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</si>
  <si>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</si>
  <si>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</si>
  <si>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</si>
  <si>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</si>
  <si>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</si>
  <si>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</si>
  <si>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</si>
  <si>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</si>
  <si>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</si>
  <si>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</si>
  <si>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</si>
  <si>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</si>
  <si>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</si>
  <si>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</si>
  <si>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</si>
  <si>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</si>
  <si>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</si>
  <si>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</si>
  <si>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</si>
  <si>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</si>
  <si>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</si>
  <si>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</si>
  <si>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</si>
  <si>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</si>
  <si>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</si>
  <si>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</si>
  <si>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</si>
  <si>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</si>
  <si>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</si>
  <si>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</si>
  <si>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</si>
  <si>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</si>
  <si>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</si>
  <si>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</si>
  <si>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</si>
  <si>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</si>
  <si>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</si>
  <si>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</si>
  <si>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</si>
  <si>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</si>
  <si>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</si>
  <si>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</si>
  <si>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</si>
  <si>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</si>
  <si>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</si>
  <si>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</si>
  <si>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</si>
  <si>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</si>
  <si>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</si>
  <si>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</si>
  <si>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</si>
  <si>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</si>
  <si>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</si>
  <si>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</si>
  <si>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</si>
  <si>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</si>
  <si>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</si>
  <si>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</si>
  <si>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</si>
  <si>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</si>
  <si>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</si>
  <si>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</si>
  <si>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</si>
  <si>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</si>
  <si>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</si>
  <si>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</si>
  <si>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</si>
  <si>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</si>
  <si>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</si>
  <si>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</si>
  <si>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</si>
  <si>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</si>
  <si>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</si>
  <si>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</si>
  <si>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</si>
  <si>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</si>
  <si>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</si>
  <si>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</si>
  <si>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</si>
  <si>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</si>
  <si>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</si>
  <si>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Muzquiz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</si>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</sst>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30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+D10+D11+D12+D13+D14+D15+D16</f>
        <v>14316174.15</v>
      </c>
      <c r="E9" s="8">
        <f>+E10+E11+E12+E13+E14+E15+E16</f>
        <v>560500</v>
      </c>
      <c r="F9" s="8">
        <f t="shared" ref="F9:I9" si="0">+F10+F11+F12+F13+F14+F15+F16</f>
        <v>14876674.15</v>
      </c>
      <c r="G9" s="8">
        <f t="shared" si="0"/>
        <v>13162059.32</v>
      </c>
      <c r="H9" s="8">
        <f t="shared" si="0"/>
        <v>12819803.32</v>
      </c>
      <c r="I9" s="8">
        <f t="shared" si="0"/>
        <v>1714614.83</v>
      </c>
    </row>
    <row r="10" spans="2:9" x14ac:dyDescent="0.2">
      <c r="B10" s="2"/>
      <c r="C10" s="3" t="s">
        <v>13</v>
      </c>
      <c r="D10" s="6">
        <v>12808284.15</v>
      </c>
      <c r="E10" s="6">
        <v>478500</v>
      </c>
      <c r="F10" s="6">
        <f>+D10+E10</f>
        <v>13286784.15</v>
      </c>
      <c r="G10" s="6">
        <v>12947691.4</v>
      </c>
      <c r="H10" s="6">
        <v>12605435.4</v>
      </c>
      <c r="I10" s="6">
        <f>+F10-G10</f>
        <v>339092.75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+D11+E11</f>
        <v>0</v>
      </c>
      <c r="G11" s="6">
        <v>0</v>
      </c>
      <c r="H11" s="6">
        <v>0</v>
      </c>
      <c r="I11" s="6">
        <f t="shared" ref="I11:I16" si="2">+F11-G11</f>
        <v>0</v>
      </c>
    </row>
    <row r="12" spans="2:9" x14ac:dyDescent="0.2">
      <c r="B12" s="2"/>
      <c r="C12" s="3" t="s">
        <v>15</v>
      </c>
      <c r="D12" s="6">
        <v>1325238.3899999999</v>
      </c>
      <c r="E12" s="6">
        <v>0</v>
      </c>
      <c r="F12" s="6">
        <f t="shared" si="1"/>
        <v>1325238.3899999999</v>
      </c>
      <c r="G12" s="6">
        <v>0</v>
      </c>
      <c r="H12" s="6">
        <v>0</v>
      </c>
      <c r="I12" s="6">
        <f t="shared" si="2"/>
        <v>1325238.3899999999</v>
      </c>
    </row>
    <row r="13" spans="2:9" x14ac:dyDescent="0.2">
      <c r="B13" s="2"/>
      <c r="C13" s="3" t="s">
        <v>16</v>
      </c>
      <c r="D13" s="6">
        <v>8653.26</v>
      </c>
      <c r="E13" s="6">
        <v>0</v>
      </c>
      <c r="F13" s="6">
        <f t="shared" si="1"/>
        <v>8653.26</v>
      </c>
      <c r="G13" s="6">
        <v>0</v>
      </c>
      <c r="H13" s="6">
        <v>0</v>
      </c>
      <c r="I13" s="6">
        <f t="shared" si="2"/>
        <v>8653.26</v>
      </c>
    </row>
    <row r="14" spans="2:9" x14ac:dyDescent="0.2">
      <c r="B14" s="2"/>
      <c r="C14" s="3" t="s">
        <v>17</v>
      </c>
      <c r="D14" s="6">
        <v>172176.54</v>
      </c>
      <c r="E14" s="6">
        <v>82000</v>
      </c>
      <c r="F14" s="6">
        <f t="shared" si="1"/>
        <v>254176.54</v>
      </c>
      <c r="G14" s="6">
        <v>214367.92</v>
      </c>
      <c r="H14" s="6">
        <v>214367.92</v>
      </c>
      <c r="I14" s="6">
        <f t="shared" si="2"/>
        <v>39808.619999999995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 x14ac:dyDescent="0.2">
      <c r="B16" s="2"/>
      <c r="C16" s="3" t="s">
        <v>19</v>
      </c>
      <c r="D16" s="6">
        <v>1821.81</v>
      </c>
      <c r="E16" s="6">
        <v>0</v>
      </c>
      <c r="F16" s="6">
        <f t="shared" si="1"/>
        <v>1821.81</v>
      </c>
      <c r="G16" s="6">
        <v>0</v>
      </c>
      <c r="H16" s="6">
        <v>0</v>
      </c>
      <c r="I16" s="6">
        <f t="shared" si="2"/>
        <v>1821.81</v>
      </c>
    </row>
    <row r="17" spans="2:9" s="9" customFormat="1" x14ac:dyDescent="0.2">
      <c r="B17" s="32" t="s">
        <v>20</v>
      </c>
      <c r="C17" s="33"/>
      <c r="D17" s="8">
        <f t="shared" ref="D17:I17" si="3">+D18+D19+D20+D21+D22+D23+D24+D25+D26</f>
        <v>3654621.96</v>
      </c>
      <c r="E17" s="8">
        <f t="shared" si="3"/>
        <v>1099988.26</v>
      </c>
      <c r="F17" s="8">
        <f t="shared" si="3"/>
        <v>4754610.22</v>
      </c>
      <c r="G17" s="8">
        <f t="shared" si="3"/>
        <v>3269323.2299999995</v>
      </c>
      <c r="H17" s="8">
        <f t="shared" si="3"/>
        <v>3632610.8400000003</v>
      </c>
      <c r="I17" s="8">
        <f t="shared" si="3"/>
        <v>1485286.9899999998</v>
      </c>
    </row>
    <row r="18" spans="2:9" x14ac:dyDescent="0.2">
      <c r="B18" s="2"/>
      <c r="C18" s="3" t="s">
        <v>21</v>
      </c>
      <c r="D18" s="6">
        <v>303170.68</v>
      </c>
      <c r="E18" s="6">
        <v>55736.23</v>
      </c>
      <c r="F18" s="6">
        <f>+D18+E18</f>
        <v>358906.91</v>
      </c>
      <c r="G18" s="6">
        <v>170774.65</v>
      </c>
      <c r="H18" s="6">
        <v>206572.34</v>
      </c>
      <c r="I18" s="6">
        <f>+F18-G18</f>
        <v>188132.25999999998</v>
      </c>
    </row>
    <row r="19" spans="2:9" x14ac:dyDescent="0.2">
      <c r="B19" s="2"/>
      <c r="C19" s="3" t="s">
        <v>22</v>
      </c>
      <c r="D19" s="6">
        <v>292494.73</v>
      </c>
      <c r="E19" s="6">
        <v>56051.25</v>
      </c>
      <c r="F19" s="6">
        <f t="shared" ref="F19:F26" si="4">+D19+E19</f>
        <v>348545.98</v>
      </c>
      <c r="G19" s="6">
        <v>292442.81</v>
      </c>
      <c r="H19" s="6">
        <v>323242.31</v>
      </c>
      <c r="I19" s="6">
        <f t="shared" ref="I19:I26" si="5">+F19-G19</f>
        <v>56103.169999999984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854014.8</v>
      </c>
      <c r="E21" s="6">
        <v>505248.25</v>
      </c>
      <c r="F21" s="6">
        <f t="shared" si="4"/>
        <v>1359263.05</v>
      </c>
      <c r="G21" s="6">
        <v>707732.59</v>
      </c>
      <c r="H21" s="6">
        <v>779336.17</v>
      </c>
      <c r="I21" s="6">
        <f t="shared" si="5"/>
        <v>651530.46000000008</v>
      </c>
    </row>
    <row r="22" spans="2:9" x14ac:dyDescent="0.2">
      <c r="B22" s="2"/>
      <c r="C22" s="3" t="s">
        <v>25</v>
      </c>
      <c r="D22" s="6">
        <v>42658.62</v>
      </c>
      <c r="E22" s="6">
        <v>-1033.72</v>
      </c>
      <c r="F22" s="6">
        <f t="shared" si="4"/>
        <v>41624.9</v>
      </c>
      <c r="G22" s="6">
        <v>5902.79</v>
      </c>
      <c r="H22" s="6">
        <v>4986.79</v>
      </c>
      <c r="I22" s="6">
        <f t="shared" si="5"/>
        <v>35722.11</v>
      </c>
    </row>
    <row r="23" spans="2:9" x14ac:dyDescent="0.2">
      <c r="B23" s="2"/>
      <c r="C23" s="3" t="s">
        <v>26</v>
      </c>
      <c r="D23" s="6">
        <v>1664921.17</v>
      </c>
      <c r="E23" s="6">
        <v>173398.26</v>
      </c>
      <c r="F23" s="6">
        <f t="shared" si="4"/>
        <v>1838319.43</v>
      </c>
      <c r="G23" s="6">
        <v>1717165.84</v>
      </c>
      <c r="H23" s="6">
        <v>1936904.12</v>
      </c>
      <c r="I23" s="6">
        <f t="shared" si="5"/>
        <v>121153.58999999985</v>
      </c>
    </row>
    <row r="24" spans="2:9" x14ac:dyDescent="0.2">
      <c r="B24" s="2"/>
      <c r="C24" s="3" t="s">
        <v>27</v>
      </c>
      <c r="D24" s="6">
        <v>444868.05</v>
      </c>
      <c r="E24" s="6">
        <v>3766.5</v>
      </c>
      <c r="F24" s="6">
        <f t="shared" si="4"/>
        <v>448634.55</v>
      </c>
      <c r="G24" s="6">
        <v>17002.599999999999</v>
      </c>
      <c r="H24" s="6">
        <v>17505.7</v>
      </c>
      <c r="I24" s="6">
        <f t="shared" si="5"/>
        <v>431631.95</v>
      </c>
    </row>
    <row r="25" spans="2:9" x14ac:dyDescent="0.2">
      <c r="B25" s="2"/>
      <c r="C25" s="3" t="s">
        <v>28</v>
      </c>
      <c r="D25" s="6">
        <v>0</v>
      </c>
      <c r="E25" s="6">
        <v>2000</v>
      </c>
      <c r="F25" s="6">
        <f t="shared" si="4"/>
        <v>2000</v>
      </c>
      <c r="G25" s="6">
        <v>1744.61</v>
      </c>
      <c r="H25" s="6">
        <v>1744.61</v>
      </c>
      <c r="I25" s="6">
        <f t="shared" si="5"/>
        <v>255.3900000000001</v>
      </c>
    </row>
    <row r="26" spans="2:9" x14ac:dyDescent="0.2">
      <c r="B26" s="2"/>
      <c r="C26" s="3" t="s">
        <v>29</v>
      </c>
      <c r="D26" s="6">
        <v>52493.91</v>
      </c>
      <c r="E26" s="6">
        <v>304821.49</v>
      </c>
      <c r="F26" s="6">
        <f t="shared" si="4"/>
        <v>357315.4</v>
      </c>
      <c r="G26" s="6">
        <v>356557.34</v>
      </c>
      <c r="H26" s="6">
        <v>362318.8</v>
      </c>
      <c r="I26" s="6">
        <f t="shared" si="5"/>
        <v>758.05999999999767</v>
      </c>
    </row>
    <row r="27" spans="2:9" s="9" customFormat="1" x14ac:dyDescent="0.2">
      <c r="B27" s="32" t="s">
        <v>30</v>
      </c>
      <c r="C27" s="33"/>
      <c r="D27" s="8">
        <f>+D28+D29+D30+D31+D32+D33+D34+D35+D36</f>
        <v>7688100.1500000004</v>
      </c>
      <c r="E27" s="8">
        <f t="shared" ref="E27:I27" si="6">+E28+E29+E30+E31+E32+E33+E34+E35+E36</f>
        <v>3056552.8</v>
      </c>
      <c r="F27" s="8">
        <f t="shared" si="6"/>
        <v>10744652.950000001</v>
      </c>
      <c r="G27" s="8">
        <f t="shared" si="6"/>
        <v>7542230.3399999999</v>
      </c>
      <c r="H27" s="8">
        <f t="shared" si="6"/>
        <v>7576083.6799999997</v>
      </c>
      <c r="I27" s="8">
        <f t="shared" si="6"/>
        <v>3202422.6100000008</v>
      </c>
    </row>
    <row r="28" spans="2:9" x14ac:dyDescent="0.2">
      <c r="B28" s="2"/>
      <c r="C28" s="3" t="s">
        <v>31</v>
      </c>
      <c r="D28" s="6">
        <v>2988786.73</v>
      </c>
      <c r="E28" s="6">
        <v>2775945.92</v>
      </c>
      <c r="F28" s="6">
        <f>+D28+E28</f>
        <v>5764732.6500000004</v>
      </c>
      <c r="G28" s="6">
        <v>4214301.54</v>
      </c>
      <c r="H28" s="6">
        <v>4214301.54</v>
      </c>
      <c r="I28" s="6">
        <f>+F28-G28</f>
        <v>1550431.1100000003</v>
      </c>
    </row>
    <row r="29" spans="2:9" x14ac:dyDescent="0.2">
      <c r="B29" s="2"/>
      <c r="C29" s="3" t="s">
        <v>32</v>
      </c>
      <c r="D29" s="6">
        <v>972765.82</v>
      </c>
      <c r="E29" s="6">
        <v>-515986.71</v>
      </c>
      <c r="F29" s="6">
        <f t="shared" ref="F29:F36" si="7">+D29+E29</f>
        <v>456779.10999999993</v>
      </c>
      <c r="G29" s="6">
        <v>409805.91</v>
      </c>
      <c r="H29" s="6">
        <v>422565.91</v>
      </c>
      <c r="I29" s="6">
        <f t="shared" ref="I29:I36" si="8">+F29-G29</f>
        <v>46973.199999999953</v>
      </c>
    </row>
    <row r="30" spans="2:9" x14ac:dyDescent="0.2">
      <c r="B30" s="2"/>
      <c r="C30" s="3" t="s">
        <v>33</v>
      </c>
      <c r="D30" s="6">
        <v>1130878.57</v>
      </c>
      <c r="E30" s="6">
        <v>216727.35</v>
      </c>
      <c r="F30" s="6">
        <f t="shared" si="7"/>
        <v>1347605.9200000002</v>
      </c>
      <c r="G30" s="6">
        <v>464726.81</v>
      </c>
      <c r="H30" s="6">
        <v>464726.81</v>
      </c>
      <c r="I30" s="6">
        <f t="shared" si="8"/>
        <v>882879.1100000001</v>
      </c>
    </row>
    <row r="31" spans="2:9" x14ac:dyDescent="0.2">
      <c r="B31" s="2"/>
      <c r="C31" s="3" t="s">
        <v>34</v>
      </c>
      <c r="D31" s="6">
        <v>80776.97</v>
      </c>
      <c r="E31" s="6">
        <v>100000</v>
      </c>
      <c r="F31" s="6">
        <f t="shared" si="7"/>
        <v>180776.97</v>
      </c>
      <c r="G31" s="6">
        <v>179607.21</v>
      </c>
      <c r="H31" s="6">
        <v>179607.21</v>
      </c>
      <c r="I31" s="6">
        <f t="shared" si="8"/>
        <v>1169.7600000000093</v>
      </c>
    </row>
    <row r="32" spans="2:9" x14ac:dyDescent="0.2">
      <c r="B32" s="2"/>
      <c r="C32" s="3" t="s">
        <v>35</v>
      </c>
      <c r="D32" s="6">
        <v>797410.79</v>
      </c>
      <c r="E32" s="6">
        <v>24133.51</v>
      </c>
      <c r="F32" s="6">
        <f t="shared" si="7"/>
        <v>821544.3</v>
      </c>
      <c r="G32" s="6">
        <v>526890.69999999995</v>
      </c>
      <c r="H32" s="6">
        <v>546563.24</v>
      </c>
      <c r="I32" s="6">
        <f t="shared" si="8"/>
        <v>294653.60000000009</v>
      </c>
    </row>
    <row r="33" spans="2:9" x14ac:dyDescent="0.2">
      <c r="B33" s="2"/>
      <c r="C33" s="3" t="s">
        <v>36</v>
      </c>
      <c r="D33" s="6">
        <v>703504.21</v>
      </c>
      <c r="E33" s="6">
        <v>7488.62</v>
      </c>
      <c r="F33" s="6">
        <f t="shared" si="7"/>
        <v>710992.83</v>
      </c>
      <c r="G33" s="6">
        <v>681748.29</v>
      </c>
      <c r="H33" s="6">
        <v>681748.29</v>
      </c>
      <c r="I33" s="6">
        <f t="shared" si="8"/>
        <v>29244.539999999921</v>
      </c>
    </row>
    <row r="34" spans="2:9" x14ac:dyDescent="0.2">
      <c r="B34" s="2"/>
      <c r="C34" s="3" t="s">
        <v>37</v>
      </c>
      <c r="D34" s="6">
        <v>147383.91</v>
      </c>
      <c r="E34" s="6">
        <v>0</v>
      </c>
      <c r="F34" s="6">
        <f t="shared" si="7"/>
        <v>147383.91</v>
      </c>
      <c r="G34" s="6">
        <v>114222.2</v>
      </c>
      <c r="H34" s="6">
        <v>114222.2</v>
      </c>
      <c r="I34" s="6">
        <f t="shared" si="8"/>
        <v>33161.710000000006</v>
      </c>
    </row>
    <row r="35" spans="2:9" x14ac:dyDescent="0.2">
      <c r="B35" s="2"/>
      <c r="C35" s="3" t="s">
        <v>38</v>
      </c>
      <c r="D35" s="6">
        <v>325000</v>
      </c>
      <c r="E35" s="6">
        <v>366244.11</v>
      </c>
      <c r="F35" s="6">
        <f t="shared" si="7"/>
        <v>691244.11</v>
      </c>
      <c r="G35" s="6">
        <v>664793.84</v>
      </c>
      <c r="H35" s="6">
        <v>666214.64</v>
      </c>
      <c r="I35" s="6">
        <f t="shared" si="8"/>
        <v>26450.270000000019</v>
      </c>
    </row>
    <row r="36" spans="2:9" x14ac:dyDescent="0.2">
      <c r="B36" s="2"/>
      <c r="C36" s="3" t="s">
        <v>39</v>
      </c>
      <c r="D36" s="6">
        <v>541593.15</v>
      </c>
      <c r="E36" s="6">
        <v>82000</v>
      </c>
      <c r="F36" s="6">
        <f t="shared" si="7"/>
        <v>623593.15</v>
      </c>
      <c r="G36" s="6">
        <v>286133.84000000003</v>
      </c>
      <c r="H36" s="6">
        <v>286133.84000000003</v>
      </c>
      <c r="I36" s="6">
        <f t="shared" si="8"/>
        <v>337459.31</v>
      </c>
    </row>
    <row r="37" spans="2:9" s="9" customFormat="1" x14ac:dyDescent="0.2">
      <c r="B37" s="32" t="s">
        <v>40</v>
      </c>
      <c r="C37" s="33"/>
      <c r="D37" s="8">
        <f>+D38+D39+D40+D41+D42+D43+D44+D45+D46</f>
        <v>2550000</v>
      </c>
      <c r="E37" s="8">
        <f t="shared" ref="E37:I37" si="9">+E38+E39+E40+E41+E42+E43+E44+E45+E46</f>
        <v>375502.02</v>
      </c>
      <c r="F37" s="8">
        <f t="shared" si="9"/>
        <v>2925502.02</v>
      </c>
      <c r="G37" s="8">
        <f t="shared" si="9"/>
        <v>3145583.8200000003</v>
      </c>
      <c r="H37" s="8">
        <f t="shared" si="9"/>
        <v>3214767.67</v>
      </c>
      <c r="I37" s="8">
        <f t="shared" si="9"/>
        <v>-220081.80000000005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+D39+E39</f>
        <v>0</v>
      </c>
      <c r="G39" s="6">
        <v>0</v>
      </c>
      <c r="H39" s="6">
        <v>0</v>
      </c>
      <c r="I39" s="6">
        <f t="shared" ref="I39:I46" si="11">+F39-G39</f>
        <v>0</v>
      </c>
    </row>
    <row r="40" spans="2:9" x14ac:dyDescent="0.2">
      <c r="B40" s="2"/>
      <c r="C40" s="3" t="s">
        <v>43</v>
      </c>
      <c r="D40" s="6">
        <v>812500</v>
      </c>
      <c r="E40" s="6">
        <v>167500.01999999999</v>
      </c>
      <c r="F40" s="6">
        <f t="shared" si="10"/>
        <v>980000.02</v>
      </c>
      <c r="G40" s="6">
        <v>1207801.01</v>
      </c>
      <c r="H40" s="6">
        <v>1207801.01</v>
      </c>
      <c r="I40" s="6">
        <f t="shared" si="11"/>
        <v>-227800.99</v>
      </c>
    </row>
    <row r="41" spans="2:9" x14ac:dyDescent="0.2">
      <c r="B41" s="2"/>
      <c r="C41" s="3" t="s">
        <v>44</v>
      </c>
      <c r="D41" s="6">
        <v>1737500</v>
      </c>
      <c r="E41" s="6">
        <v>208002</v>
      </c>
      <c r="F41" s="6">
        <f t="shared" si="10"/>
        <v>1945502</v>
      </c>
      <c r="G41" s="6">
        <v>1937782.81</v>
      </c>
      <c r="H41" s="6">
        <v>2006966.66</v>
      </c>
      <c r="I41" s="6">
        <f t="shared" si="11"/>
        <v>7719.1899999999441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+D48+D49+D50+D51+D52+D53+D54+D55+D56</f>
        <v>1943197.25</v>
      </c>
      <c r="E47" s="8">
        <f t="shared" ref="E47:I47" si="12">+E48+E49+E50+E51+E52+E53+E54+E55+E56</f>
        <v>70282.94</v>
      </c>
      <c r="F47" s="8">
        <f t="shared" si="12"/>
        <v>2013480.19</v>
      </c>
      <c r="G47" s="8">
        <f t="shared" si="12"/>
        <v>576590.78</v>
      </c>
      <c r="H47" s="8">
        <f t="shared" si="12"/>
        <v>576590.78</v>
      </c>
      <c r="I47" s="8">
        <f t="shared" si="12"/>
        <v>1436889.41</v>
      </c>
    </row>
    <row r="48" spans="2:9" x14ac:dyDescent="0.2">
      <c r="B48" s="2"/>
      <c r="C48" s="3" t="s">
        <v>51</v>
      </c>
      <c r="D48" s="6">
        <v>172835.91</v>
      </c>
      <c r="E48" s="6">
        <v>47953.55</v>
      </c>
      <c r="F48" s="6">
        <f>+D48+E48</f>
        <v>220789.46000000002</v>
      </c>
      <c r="G48" s="6">
        <v>106925.78</v>
      </c>
      <c r="H48" s="6">
        <v>106925.78</v>
      </c>
      <c r="I48" s="6">
        <f>+F48-G48</f>
        <v>113863.68000000002</v>
      </c>
    </row>
    <row r="49" spans="2:9" x14ac:dyDescent="0.2">
      <c r="B49" s="2"/>
      <c r="C49" s="3" t="s">
        <v>52</v>
      </c>
      <c r="D49" s="6">
        <v>15000</v>
      </c>
      <c r="E49" s="6">
        <v>27400</v>
      </c>
      <c r="F49" s="6">
        <f t="shared" ref="F49:F56" si="13">+D49+E49</f>
        <v>42400</v>
      </c>
      <c r="G49" s="6">
        <v>49666.01</v>
      </c>
      <c r="H49" s="6">
        <v>49666.01</v>
      </c>
      <c r="I49" s="6">
        <f t="shared" ref="I49:I56" si="14">+F49-G49</f>
        <v>-7266.010000000002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1143632.25</v>
      </c>
      <c r="E51" s="6">
        <v>0</v>
      </c>
      <c r="F51" s="6">
        <f t="shared" si="13"/>
        <v>1143632.25</v>
      </c>
      <c r="G51" s="6">
        <v>35000</v>
      </c>
      <c r="H51" s="6">
        <v>35000</v>
      </c>
      <c r="I51" s="6">
        <f t="shared" si="14"/>
        <v>1108632.25</v>
      </c>
    </row>
    <row r="52" spans="2:9" x14ac:dyDescent="0.2">
      <c r="B52" s="2"/>
      <c r="C52" s="3" t="s">
        <v>55</v>
      </c>
      <c r="D52" s="6">
        <v>37500</v>
      </c>
      <c r="E52" s="6">
        <v>0</v>
      </c>
      <c r="F52" s="6">
        <f t="shared" si="13"/>
        <v>37500</v>
      </c>
      <c r="G52" s="6">
        <v>0</v>
      </c>
      <c r="H52" s="6">
        <v>0</v>
      </c>
      <c r="I52" s="6">
        <f t="shared" si="14"/>
        <v>37500</v>
      </c>
    </row>
    <row r="53" spans="2:9" x14ac:dyDescent="0.2">
      <c r="B53" s="2"/>
      <c r="C53" s="3" t="s">
        <v>56</v>
      </c>
      <c r="D53" s="6">
        <v>74229.09</v>
      </c>
      <c r="E53" s="6">
        <v>-5070.6099999999997</v>
      </c>
      <c r="F53" s="6">
        <f t="shared" si="13"/>
        <v>69158.48</v>
      </c>
      <c r="G53" s="6">
        <v>4998.99</v>
      </c>
      <c r="H53" s="6">
        <v>4998.99</v>
      </c>
      <c r="I53" s="6">
        <f t="shared" si="14"/>
        <v>64159.49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500000</v>
      </c>
      <c r="E55" s="6">
        <v>0</v>
      </c>
      <c r="F55" s="6">
        <f t="shared" si="13"/>
        <v>500000</v>
      </c>
      <c r="G55" s="6">
        <v>380000</v>
      </c>
      <c r="H55" s="6">
        <v>380000</v>
      </c>
      <c r="I55" s="6">
        <f t="shared" si="14"/>
        <v>120000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+D58+D59+D60</f>
        <v>13292578.390000001</v>
      </c>
      <c r="E57" s="8">
        <f t="shared" ref="E57:I57" si="15">+E58+E59+E60</f>
        <v>-323936.75</v>
      </c>
      <c r="F57" s="8">
        <f t="shared" si="15"/>
        <v>12968641.640000001</v>
      </c>
      <c r="G57" s="8">
        <f t="shared" si="15"/>
        <v>4661949.3100000005</v>
      </c>
      <c r="H57" s="8">
        <f t="shared" si="15"/>
        <v>4661949.3100000005</v>
      </c>
      <c r="I57" s="8">
        <f t="shared" si="15"/>
        <v>8306692.3300000001</v>
      </c>
    </row>
    <row r="58" spans="2:9" x14ac:dyDescent="0.2">
      <c r="B58" s="2"/>
      <c r="C58" s="3" t="s">
        <v>61</v>
      </c>
      <c r="D58" s="6">
        <v>5586919.1799999997</v>
      </c>
      <c r="E58" s="6">
        <v>2107520.9900000002</v>
      </c>
      <c r="F58" s="6">
        <f>+D58+E58</f>
        <v>7694440.1699999999</v>
      </c>
      <c r="G58" s="6">
        <v>4044961.31</v>
      </c>
      <c r="H58" s="6">
        <v>4044961.31</v>
      </c>
      <c r="I58" s="6">
        <f>+F58-G58</f>
        <v>3649478.86</v>
      </c>
    </row>
    <row r="59" spans="2:9" x14ac:dyDescent="0.2">
      <c r="B59" s="2"/>
      <c r="C59" s="3" t="s">
        <v>62</v>
      </c>
      <c r="D59" s="6">
        <v>7705659.21</v>
      </c>
      <c r="E59" s="6">
        <v>-2431457.7400000002</v>
      </c>
      <c r="F59" s="6">
        <f t="shared" ref="F59:F60" si="16">+D59+E59</f>
        <v>5274201.47</v>
      </c>
      <c r="G59" s="6">
        <v>616988</v>
      </c>
      <c r="H59" s="6">
        <v>616988</v>
      </c>
      <c r="I59" s="6">
        <f t="shared" ref="I59:I60" si="17">+F59-G59</f>
        <v>4657213.47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f t="shared" ref="G69" si="18">+G70+G71+G72</f>
        <v>-3973517.4</v>
      </c>
      <c r="H69" s="8">
        <v>0</v>
      </c>
      <c r="I69" s="8">
        <f t="shared" ref="I69" si="19">+I70+I71+I72</f>
        <v>3973517.4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f t="shared" ref="I70:I72" si="20">+F70-G70</f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f t="shared" si="20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-3973517.4</v>
      </c>
      <c r="H72" s="6">
        <v>0</v>
      </c>
      <c r="I72" s="6">
        <f t="shared" si="20"/>
        <v>3973517.4</v>
      </c>
    </row>
    <row r="73" spans="2:9" s="9" customFormat="1" x14ac:dyDescent="0.2">
      <c r="B73" s="32" t="s">
        <v>76</v>
      </c>
      <c r="C73" s="33"/>
      <c r="D73" s="8">
        <f>+D74+D75+D76+D77+D78+D79+D80</f>
        <v>1114189.96</v>
      </c>
      <c r="E73" s="8">
        <f t="shared" ref="E73:I73" si="21">+E74+E75+E76+E77+E78+E79+E80</f>
        <v>-1114189.95</v>
      </c>
      <c r="F73" s="8">
        <f t="shared" si="21"/>
        <v>1.0000000009313226E-2</v>
      </c>
      <c r="G73" s="8">
        <f t="shared" si="21"/>
        <v>0</v>
      </c>
      <c r="H73" s="8">
        <f t="shared" si="21"/>
        <v>0</v>
      </c>
      <c r="I73" s="8">
        <f t="shared" si="21"/>
        <v>1.0000000009313226E-2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1114189.96</v>
      </c>
      <c r="E80" s="6">
        <v>-1114189.95</v>
      </c>
      <c r="F80" s="6">
        <f>+D80+E80</f>
        <v>1.0000000009313226E-2</v>
      </c>
      <c r="G80" s="6">
        <v>0</v>
      </c>
      <c r="H80" s="6">
        <v>0</v>
      </c>
      <c r="I80" s="6">
        <f>+F80-G80</f>
        <v>1.0000000009313226E-2</v>
      </c>
    </row>
    <row r="81" spans="2:9" ht="12.75" thickBot="1" x14ac:dyDescent="0.25">
      <c r="B81" s="34" t="s">
        <v>84</v>
      </c>
      <c r="C81" s="35"/>
      <c r="D81" s="7">
        <f t="shared" ref="D81:H81" si="22">+D9+D17+D27+D37+D47+D57+D73+D69</f>
        <v>44558861.859999999</v>
      </c>
      <c r="E81" s="7">
        <f t="shared" si="22"/>
        <v>3724699.3200000003</v>
      </c>
      <c r="F81" s="7">
        <f t="shared" si="22"/>
        <v>48283561.18</v>
      </c>
      <c r="G81" s="7">
        <f t="shared" si="22"/>
        <v>28384219.400000006</v>
      </c>
      <c r="H81" s="7">
        <f t="shared" si="22"/>
        <v>32481805.600000001</v>
      </c>
      <c r="I81" s="7">
        <f>+I9+I17+I27+I37+I47+I57+I73+I69</f>
        <v>19899341.780000001</v>
      </c>
    </row>
    <row r="87" spans="2:9" ht="15" x14ac:dyDescent="0.25">
      <c r="H87" s="10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2017-08-28T16:30:01Z</dcterms:modified>
</cp:coreProperties>
</file>