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ifAdmin\Desktop\2017\IIEG 2017\3t2016\"/>
    </mc:Choice>
  </mc:AlternateContent>
  <bookViews>
    <workbookView xWindow="0" yWindow="0" windowWidth="21600" windowHeight="9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1" i="1" l="1"/>
  <c r="E221" i="1"/>
  <c r="D221" i="1"/>
  <c r="C221" i="1"/>
  <c r="P221" i="1" s="1"/>
  <c r="S188" i="1"/>
  <c r="Q187" i="1"/>
  <c r="O187" i="1"/>
  <c r="M187" i="1"/>
  <c r="K187" i="1"/>
  <c r="Q186" i="1"/>
  <c r="O186" i="1"/>
  <c r="M186" i="1"/>
  <c r="K186" i="1"/>
  <c r="S186" i="1" s="1"/>
  <c r="S185" i="1"/>
  <c r="S181" i="1"/>
  <c r="Q180" i="1"/>
  <c r="O180" i="1"/>
  <c r="M180" i="1"/>
  <c r="K180" i="1"/>
  <c r="Q179" i="1"/>
  <c r="O179" i="1"/>
  <c r="M179" i="1"/>
  <c r="K179" i="1"/>
  <c r="S179" i="1" s="1"/>
  <c r="S178" i="1"/>
  <c r="S174" i="1"/>
  <c r="Q173" i="1"/>
  <c r="O173" i="1"/>
  <c r="M173" i="1"/>
  <c r="K173" i="1"/>
  <c r="Q172" i="1"/>
  <c r="O172" i="1"/>
  <c r="M172" i="1"/>
  <c r="K172" i="1"/>
  <c r="S172" i="1" s="1"/>
  <c r="S171" i="1"/>
  <c r="S167" i="1"/>
  <c r="Q166" i="1"/>
  <c r="O166" i="1"/>
  <c r="M166" i="1"/>
  <c r="K166" i="1"/>
  <c r="Q165" i="1"/>
  <c r="O165" i="1"/>
  <c r="M165" i="1"/>
  <c r="K165" i="1"/>
  <c r="S165" i="1" s="1"/>
  <c r="S164" i="1"/>
  <c r="S158" i="1"/>
  <c r="Q134" i="1"/>
  <c r="K157" i="1" s="1"/>
  <c r="C124" i="1"/>
  <c r="G107" i="1"/>
  <c r="E107" i="1"/>
  <c r="D107" i="1"/>
  <c r="C107" i="1"/>
  <c r="P107" i="1" s="1"/>
  <c r="S74" i="1"/>
  <c r="Q73" i="1"/>
  <c r="O73" i="1"/>
  <c r="M73" i="1"/>
  <c r="K73" i="1"/>
  <c r="Q72" i="1"/>
  <c r="O72" i="1"/>
  <c r="M72" i="1"/>
  <c r="K72" i="1"/>
  <c r="S72" i="1" s="1"/>
  <c r="S71" i="1"/>
  <c r="S67" i="1"/>
  <c r="Q66" i="1"/>
  <c r="O66" i="1"/>
  <c r="M66" i="1"/>
  <c r="K66" i="1"/>
  <c r="Q65" i="1"/>
  <c r="O65" i="1"/>
  <c r="M65" i="1"/>
  <c r="K65" i="1"/>
  <c r="S65" i="1" s="1"/>
  <c r="S64" i="1"/>
  <c r="S60" i="1"/>
  <c r="Q59" i="1"/>
  <c r="O59" i="1"/>
  <c r="M59" i="1"/>
  <c r="K59" i="1"/>
  <c r="Q58" i="1"/>
  <c r="O58" i="1"/>
  <c r="M58" i="1"/>
  <c r="K58" i="1"/>
  <c r="S58" i="1" s="1"/>
  <c r="S57" i="1"/>
  <c r="S53" i="1"/>
  <c r="Q52" i="1"/>
  <c r="O52" i="1"/>
  <c r="M52" i="1"/>
  <c r="K52" i="1"/>
  <c r="Q51" i="1"/>
  <c r="O51" i="1"/>
  <c r="M51" i="1"/>
  <c r="K51" i="1"/>
  <c r="S51" i="1" s="1"/>
  <c r="S50" i="1"/>
  <c r="S44" i="1"/>
  <c r="Q20" i="1"/>
  <c r="K43" i="1" s="1"/>
  <c r="C10" i="1"/>
  <c r="O157" i="1" l="1"/>
  <c r="Q157" i="1"/>
  <c r="M157" i="1"/>
  <c r="S157" i="1" s="1"/>
  <c r="O43" i="1"/>
  <c r="Q43" i="1"/>
  <c r="M43" i="1"/>
  <c r="S43" i="1" s="1"/>
  <c r="Q42" i="1" l="1"/>
  <c r="M42" i="1"/>
  <c r="O42" i="1"/>
  <c r="K42" i="1"/>
  <c r="S42" i="1" s="1"/>
  <c r="Q156" i="1"/>
  <c r="M156" i="1"/>
  <c r="O156" i="1"/>
  <c r="K156" i="1"/>
  <c r="S156" i="1" s="1"/>
</calcChain>
</file>

<file path=xl/sharedStrings.xml><?xml version="1.0" encoding="utf-8"?>
<sst xmlns="http://schemas.openxmlformats.org/spreadsheetml/2006/main" count="486" uniqueCount="127">
  <si>
    <t>MUNICIPIO DE ACUÑA</t>
  </si>
  <si>
    <t>PROGRAMA</t>
  </si>
  <si>
    <t>EJERCICIO PRESUPUESTAL 2016</t>
  </si>
  <si>
    <t>SUBPROGRAMA:</t>
  </si>
  <si>
    <t>1601 RESGUARDO DEL PATRIMONIO MUNICIPAL</t>
  </si>
  <si>
    <t>ENERO DE 2016 - DICIEMBRE DE 2016</t>
  </si>
  <si>
    <t>Nombre del Subprograma:</t>
  </si>
  <si>
    <t>Descripción  (Que comprende):</t>
  </si>
  <si>
    <t>ADMINISTRAR LOS BIENES MUEBLES E INMUEBLES DE PROPIEDAD MUNICIPAL Y RESGUARDO DE BIENES PATRIMONIALES</t>
  </si>
  <si>
    <t>Unidad Responsable:</t>
  </si>
  <si>
    <t>SINDICATURA</t>
  </si>
  <si>
    <t>Dependencias o Unidades Participantes (Si aplica)</t>
  </si>
  <si>
    <t>SECRETARÍA DEL AYUNTAMIENTO, PRESIDENCIA MUNICIPAL, TESORERÍA.</t>
  </si>
  <si>
    <t>Importe en pesos de la inversión (para proyectos)</t>
  </si>
  <si>
    <t>Importe de costos indirectos del Sub-Programa:</t>
  </si>
  <si>
    <t>Importe en total del costo del 
Sub-Programa:</t>
  </si>
  <si>
    <t>EJE Rector del PMD:</t>
  </si>
  <si>
    <t>1.- GOBIERNO EFICIENTE</t>
  </si>
  <si>
    <t>Objetivos Estratégicos que Impacta</t>
  </si>
  <si>
    <t xml:space="preserve">1.- FORTALECER LA CAPACIDAD INSTITUCIONAL DEL GOBIERNO MUNCIPAL, PARA BRIDAR SERVICIOS MAS EFICIENTES Y EJERCER LOS RECURSOS CON RESPONSABILIDAD Y TRANSPARENCIA </t>
  </si>
  <si>
    <t>Clasificación Programática</t>
  </si>
  <si>
    <t>Clasificación Funcional del Gasto</t>
  </si>
  <si>
    <t>Direccion</t>
  </si>
  <si>
    <t>16</t>
  </si>
  <si>
    <t>Dependencia</t>
  </si>
  <si>
    <t>01</t>
  </si>
  <si>
    <t>Finalidad</t>
  </si>
  <si>
    <t>1</t>
  </si>
  <si>
    <t>Funcion</t>
  </si>
  <si>
    <t>03</t>
  </si>
  <si>
    <t>Subfuncion</t>
  </si>
  <si>
    <t>Clave de programa</t>
  </si>
  <si>
    <t>007</t>
  </si>
  <si>
    <t>Población Objetivo</t>
  </si>
  <si>
    <t>NO DETERMINADA</t>
  </si>
  <si>
    <t>Identificador por tipo de poblacion  objetivo</t>
  </si>
  <si>
    <t>INTERNA</t>
  </si>
  <si>
    <t xml:space="preserve"> </t>
  </si>
  <si>
    <t>EXTERNA</t>
  </si>
  <si>
    <t>Nota: Si la población objetivo es Externa se deberá de cumplir con lo siguiente: Adjunte reglas de operación, Características de apoyo, Lineamientos básicos, criterios de elegibilidad, mecanismos de operación, derechos-obligaciones y causas de baja y difusión del programa</t>
  </si>
  <si>
    <t>FIN: 
(Objetivo General)</t>
  </si>
  <si>
    <t>MANTENER EN CONDICIONES DE USO EL PARQUE VEHICULAR E INMUEBLES DE PROPIEDAD MUNCIPAL</t>
  </si>
  <si>
    <t>Objetivo al cual se pretende contribuir con el Subprograma. Se construye a partir del Objetivo Estratégico del PMD</t>
  </si>
  <si>
    <t>PROPÓSITO:</t>
  </si>
  <si>
    <t>EL MUNICIPIO DE ACUÑA, TIENE LA CERTEZA SOBRE LA PROPIEDA DE SUS BIENES MUEBLES E INMUEBLES Y GARANTIZA SU FUNCIONALIDAD</t>
  </si>
  <si>
    <t>Redacción Recomendada: Sujeto (población o área de enfoque) Verbo en presente, Complemento (resultado logrado)</t>
  </si>
  <si>
    <t>INDICADORES Y METAS ASOCIADOS CON EL PROPÓSITO                                                                (Impacto, Eficiencia y Eficacia)</t>
  </si>
  <si>
    <t>Primer Trimestre</t>
  </si>
  <si>
    <t>Segundo Trimestre</t>
  </si>
  <si>
    <t>Tercer Trimestre</t>
  </si>
  <si>
    <t>Cuarto Trimestre</t>
  </si>
  <si>
    <t>FINAL</t>
  </si>
  <si>
    <t>INDICADOR</t>
  </si>
  <si>
    <t>Formula de Cálculo</t>
  </si>
  <si>
    <t>Unidad de Medida</t>
  </si>
  <si>
    <t>Variables</t>
  </si>
  <si>
    <t>Unidad de medida</t>
  </si>
  <si>
    <t>1.1.- EJERCICIO PRESUPUESTAL DE LA DEPENDENCIA</t>
  </si>
  <si>
    <t>(Ingresos - Egresos) = 0</t>
  </si>
  <si>
    <t>PESOS</t>
  </si>
  <si>
    <t>V1: PRESUPUESTO PROGRAMADO</t>
  </si>
  <si>
    <t>PORCIENTO</t>
  </si>
  <si>
    <t>Programado</t>
  </si>
  <si>
    <t>Realizado</t>
  </si>
  <si>
    <t>V2: PRESUPUESTO EJERCIDO</t>
  </si>
  <si>
    <t>Presupuestado</t>
  </si>
  <si>
    <t>Ejercido</t>
  </si>
  <si>
    <t>RELACIÓN DE COMPONENTES o PRODUCTOS GENERALES 
(redacción en términos de que se produce)</t>
  </si>
  <si>
    <t xml:space="preserve">COMPONENTE 1: </t>
  </si>
  <si>
    <t>PORCENTAJE DEL GASTO EJECUTADO</t>
  </si>
  <si>
    <t>Unidad ejecutora:</t>
  </si>
  <si>
    <t>PRESIDENCIA MUNICIPAL</t>
  </si>
  <si>
    <t>Otras unidades involucradas:</t>
  </si>
  <si>
    <t>OFICILIA MAYOR</t>
  </si>
  <si>
    <t>TOTAL</t>
  </si>
  <si>
    <t>1.1.-  SERVICIOS PERSONALES</t>
  </si>
  <si>
    <t>((EGt / EGt-1) - 1) x 100</t>
  </si>
  <si>
    <t xml:space="preserve">COMPONENTE 2: </t>
  </si>
  <si>
    <t>TESORERIA</t>
  </si>
  <si>
    <t>Fórmula de Cálculo</t>
  </si>
  <si>
    <t>2.1.- MATERIALES SUMINISTRADOS</t>
  </si>
  <si>
    <t xml:space="preserve">COMPONENTE 3: </t>
  </si>
  <si>
    <t>DEPENDENCIAS</t>
  </si>
  <si>
    <t>3.1.- COBERTURA DE SERVICIOS</t>
  </si>
  <si>
    <t xml:space="preserve">COMPONENTE 4: </t>
  </si>
  <si>
    <t>4.1.- BIENES MUEBLES E INMUEBLES</t>
  </si>
  <si>
    <t>ENTREGABLES (numeración correlacionada con los Componentes)</t>
  </si>
  <si>
    <t>ACTIVIDADES (numeración correlacionada con los entregables)</t>
  </si>
  <si>
    <t>Fecha de Inicio de la Actividad</t>
  </si>
  <si>
    <t>Fecha de Término de la Actividad</t>
  </si>
  <si>
    <t>1.1.- PERSONAL REMUNERADO</t>
  </si>
  <si>
    <t>1.1.1.- PROGRAMACION DEL PRESUPUESTO</t>
  </si>
  <si>
    <t>ENERO DE 2016</t>
  </si>
  <si>
    <t>DICIEMBRE DE 2016</t>
  </si>
  <si>
    <t>1.1.2.- REGISTRO DEL EGRESO</t>
  </si>
  <si>
    <t>1.1.3.- ESTADO DE RESULTADOS</t>
  </si>
  <si>
    <t>2.1.- OFICINAS EN OPERACIÓN</t>
  </si>
  <si>
    <t>2.1.1.- REQUISICION DE NECESIDADES</t>
  </si>
  <si>
    <t>2.1.2.- COTIZACION DE BIENES Y SERVICIOS</t>
  </si>
  <si>
    <t>2.1.3- ADQUISICIONES</t>
  </si>
  <si>
    <t>3.1.- SERVICIOS CUBIERTOS</t>
  </si>
  <si>
    <t>3.1.1.- CONCENTRADO DE PAGOS SINDICATURA</t>
  </si>
  <si>
    <t>3.1.2.- REQUISICION DE SERVICIO</t>
  </si>
  <si>
    <t>3.1.3.- LIQUIDACIÓN DE SERVICIOS</t>
  </si>
  <si>
    <t>4.1.- BIENES MUEBLES ENTREGADOS</t>
  </si>
  <si>
    <t>4.1.1.- PREVISIONES PRESUPUESTALES</t>
  </si>
  <si>
    <t>4.1.2.- EXPEDIENTES Y LICITACIONES</t>
  </si>
  <si>
    <t>4.1.3.- ADQUISICION DE BIENES Y RESGUARDOS</t>
  </si>
  <si>
    <t xml:space="preserve">Condiciones Administrativas No Controlables </t>
  </si>
  <si>
    <t>Observaciones</t>
  </si>
  <si>
    <t xml:space="preserve">Condiciones Operativas No Controlables </t>
  </si>
  <si>
    <t>1.- RESTRICCIONES DE PRESUPUESTO</t>
  </si>
  <si>
    <t>1.- TRANSFERENCIA DE APORTACIONES</t>
  </si>
  <si>
    <t>2.- POLITICA INTERNA DE LA ADMINISTRACION</t>
  </si>
  <si>
    <t>2.- MODIFICACIONES A LOS ORDENAMIENTOS HACENDARIOS</t>
  </si>
  <si>
    <t xml:space="preserve">3.- </t>
  </si>
  <si>
    <t xml:space="preserve">Responsable del Programa o Proyecto: </t>
  </si>
  <si>
    <t>Nombre:</t>
  </si>
  <si>
    <t>PROFRA. LAURA PATRICIA GALLEGOS GONZÁLEZ</t>
  </si>
  <si>
    <t>Cargo:</t>
  </si>
  <si>
    <t>SÍNDICO</t>
  </si>
  <si>
    <t>Departamento:</t>
  </si>
  <si>
    <t>SINDICATURA MUNICIPAL</t>
  </si>
  <si>
    <t xml:space="preserve">                          RELACIÓN DE LA DISTRIBUCIÓN DE LOS COSTOS DEL SUB-PROGRAMA POR DEPENDENCIAS INVOLUCRADAS</t>
  </si>
  <si>
    <t>DEPENDENCIA</t>
  </si>
  <si>
    <t>Total</t>
  </si>
  <si>
    <t>1.- 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</si>
</sst>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286">
    <xf numFmtId="0" fontId="0" fillId="0" borderId="0" xfId="0"/>
    <xf numFmtId="0" fontId="3" fillId="2" borderId="1" xfId="2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center"/>
    </xf>
    <xf numFmtId="0" fontId="6" fillId="2" borderId="0" xfId="2" applyFont="1" applyFill="1" applyBorder="1" applyAlignment="1">
      <alignment horizontal="center"/>
    </xf>
    <xf numFmtId="0" fontId="6" fillId="2" borderId="2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2" fillId="2" borderId="0" xfId="2" applyFill="1" applyBorder="1" applyAlignment="1">
      <alignment horizontal="center"/>
    </xf>
    <xf numFmtId="0" fontId="2" fillId="2" borderId="2" xfId="2" applyFill="1" applyBorder="1" applyAlignment="1">
      <alignment horizontal="center"/>
    </xf>
    <xf numFmtId="0" fontId="2" fillId="2" borderId="1" xfId="2" applyFill="1" applyBorder="1" applyAlignment="1">
      <alignment horizontal="center"/>
    </xf>
    <xf numFmtId="0" fontId="2" fillId="3" borderId="3" xfId="2" applyFill="1" applyBorder="1" applyAlignment="1">
      <alignment horizontal="center"/>
    </xf>
    <xf numFmtId="0" fontId="2" fillId="3" borderId="4" xfId="2" applyFill="1" applyBorder="1" applyAlignment="1">
      <alignment horizontal="center"/>
    </xf>
    <xf numFmtId="0" fontId="2" fillId="3" borderId="5" xfId="2" applyFill="1" applyBorder="1" applyAlignment="1">
      <alignment horizontal="center"/>
    </xf>
    <xf numFmtId="0" fontId="2" fillId="2" borderId="6" xfId="2" applyFont="1" applyFill="1" applyBorder="1" applyAlignment="1">
      <alignment horizontal="left" vertical="center" wrapText="1"/>
    </xf>
    <xf numFmtId="0" fontId="7" fillId="2" borderId="7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horizontal="center" vertical="center" wrapText="1"/>
    </xf>
    <xf numFmtId="0" fontId="2" fillId="2" borderId="6" xfId="2" applyFill="1" applyBorder="1" applyAlignment="1">
      <alignment horizontal="left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2" borderId="0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2" fillId="2" borderId="13" xfId="2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vertical="center" wrapText="1"/>
    </xf>
    <xf numFmtId="0" fontId="2" fillId="2" borderId="14" xfId="2" applyFill="1" applyBorder="1" applyAlignment="1">
      <alignment horizontal="left" vertical="center" wrapText="1"/>
    </xf>
    <xf numFmtId="0" fontId="2" fillId="2" borderId="15" xfId="2" applyFill="1" applyBorder="1" applyAlignment="1">
      <alignment horizontal="left" vertical="center" wrapText="1"/>
    </xf>
    <xf numFmtId="0" fontId="2" fillId="2" borderId="13" xfId="2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2" fillId="2" borderId="15" xfId="2" applyFont="1" applyFill="1" applyBorder="1" applyAlignment="1">
      <alignment vertical="center" wrapText="1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2" fillId="2" borderId="15" xfId="2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2" fillId="2" borderId="13" xfId="2" applyFont="1" applyFill="1" applyBorder="1" applyAlignment="1">
      <alignment vertical="center" wrapText="1"/>
    </xf>
    <xf numFmtId="44" fontId="7" fillId="2" borderId="7" xfId="3" applyFont="1" applyFill="1" applyBorder="1" applyAlignment="1">
      <alignment horizontal="center" vertical="center" wrapText="1"/>
    </xf>
    <xf numFmtId="44" fontId="7" fillId="2" borderId="9" xfId="3" applyFont="1" applyFill="1" applyBorder="1" applyAlignment="1">
      <alignment horizontal="center" vertical="center" wrapText="1"/>
    </xf>
    <xf numFmtId="0" fontId="2" fillId="4" borderId="0" xfId="2" applyFill="1"/>
    <xf numFmtId="44" fontId="2" fillId="2" borderId="6" xfId="3" applyFont="1" applyFill="1" applyBorder="1" applyAlignment="1">
      <alignment horizontal="left" vertical="center" wrapText="1"/>
    </xf>
    <xf numFmtId="44" fontId="7" fillId="2" borderId="4" xfId="3" applyFont="1" applyFill="1" applyBorder="1" applyAlignment="1">
      <alignment horizontal="center" vertical="center" wrapText="1"/>
    </xf>
    <xf numFmtId="0" fontId="2" fillId="0" borderId="0" xfId="2"/>
    <xf numFmtId="0" fontId="2" fillId="4" borderId="6" xfId="2" applyFont="1" applyFill="1" applyBorder="1" applyAlignment="1">
      <alignment vertical="center" wrapText="1"/>
    </xf>
    <xf numFmtId="0" fontId="2" fillId="2" borderId="13" xfId="2" applyFont="1" applyFill="1" applyBorder="1" applyAlignment="1">
      <alignment horizontal="center" vertical="center" wrapText="1"/>
    </xf>
    <xf numFmtId="44" fontId="7" fillId="2" borderId="8" xfId="3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2" fillId="2" borderId="3" xfId="2" applyFill="1" applyBorder="1" applyAlignment="1">
      <alignment horizontal="center" vertical="center"/>
    </xf>
    <xf numFmtId="0" fontId="2" fillId="2" borderId="5" xfId="2" applyFill="1" applyBorder="1" applyAlignment="1">
      <alignment horizontal="center" vertical="center"/>
    </xf>
    <xf numFmtId="0" fontId="2" fillId="2" borderId="3" xfId="2" applyFill="1" applyBorder="1" applyAlignment="1">
      <alignment horizontal="left" vertical="center"/>
    </xf>
    <xf numFmtId="0" fontId="2" fillId="2" borderId="5" xfId="2" applyFill="1" applyBorder="1" applyAlignment="1">
      <alignment horizontal="left" vertical="center"/>
    </xf>
    <xf numFmtId="0" fontId="7" fillId="2" borderId="3" xfId="2" applyFont="1" applyFill="1" applyBorder="1" applyAlignment="1">
      <alignment vertical="center"/>
    </xf>
    <xf numFmtId="0" fontId="7" fillId="2" borderId="4" xfId="2" applyFont="1" applyFill="1" applyBorder="1" applyAlignment="1">
      <alignment vertical="center"/>
    </xf>
    <xf numFmtId="0" fontId="7" fillId="2" borderId="5" xfId="2" applyFont="1" applyFill="1" applyBorder="1" applyAlignment="1">
      <alignment vertical="center"/>
    </xf>
    <xf numFmtId="0" fontId="2" fillId="2" borderId="3" xfId="2" applyFont="1" applyFill="1" applyBorder="1" applyAlignment="1">
      <alignment horizontal="right" vertical="center"/>
    </xf>
    <xf numFmtId="49" fontId="7" fillId="2" borderId="6" xfId="2" applyNumberFormat="1" applyFont="1" applyFill="1" applyBorder="1" applyAlignment="1">
      <alignment horizontal="center" vertical="center"/>
    </xf>
    <xf numFmtId="49" fontId="2" fillId="2" borderId="6" xfId="2" applyNumberFormat="1" applyFont="1" applyFill="1" applyBorder="1" applyAlignment="1">
      <alignment horizontal="right" vertical="center"/>
    </xf>
    <xf numFmtId="0" fontId="2" fillId="2" borderId="6" xfId="2" applyNumberFormat="1" applyFont="1" applyFill="1" applyBorder="1" applyAlignment="1">
      <alignment horizontal="right" vertical="center"/>
    </xf>
    <xf numFmtId="49" fontId="7" fillId="2" borderId="3" xfId="2" applyNumberFormat="1" applyFont="1" applyFill="1" applyBorder="1" applyAlignment="1">
      <alignment horizontal="center" vertical="center"/>
    </xf>
    <xf numFmtId="49" fontId="2" fillId="2" borderId="3" xfId="2" applyNumberFormat="1" applyFont="1" applyFill="1" applyBorder="1" applyAlignment="1">
      <alignment horizontal="center" vertical="center"/>
    </xf>
    <xf numFmtId="49" fontId="2" fillId="2" borderId="4" xfId="2" applyNumberFormat="1" applyFont="1" applyFill="1" applyBorder="1" applyAlignment="1">
      <alignment horizontal="center" vertical="center"/>
    </xf>
    <xf numFmtId="49" fontId="7" fillId="2" borderId="6" xfId="2" applyNumberFormat="1" applyFont="1" applyFill="1" applyBorder="1" applyAlignment="1">
      <alignment vertical="center"/>
    </xf>
    <xf numFmtId="49" fontId="2" fillId="2" borderId="6" xfId="2" applyNumberFormat="1" applyFont="1" applyFill="1" applyBorder="1" applyAlignment="1">
      <alignment horizontal="center" vertical="center"/>
    </xf>
    <xf numFmtId="49" fontId="7" fillId="2" borderId="6" xfId="2" applyNumberFormat="1" applyFont="1" applyFill="1" applyBorder="1" applyAlignment="1">
      <alignment horizontal="center" vertical="center"/>
    </xf>
    <xf numFmtId="0" fontId="2" fillId="2" borderId="4" xfId="2" applyNumberFormat="1" applyFill="1" applyBorder="1" applyAlignment="1">
      <alignment horizontal="center" vertical="center"/>
    </xf>
    <xf numFmtId="0" fontId="2" fillId="2" borderId="5" xfId="2" applyNumberFormat="1" applyFill="1" applyBorder="1" applyAlignment="1">
      <alignment horizontal="center" vertical="center"/>
    </xf>
    <xf numFmtId="0" fontId="2" fillId="2" borderId="3" xfId="2" applyFill="1" applyBorder="1" applyAlignment="1">
      <alignment vertical="center"/>
    </xf>
    <xf numFmtId="0" fontId="2" fillId="2" borderId="4" xfId="2" applyFill="1" applyBorder="1" applyAlignment="1">
      <alignment vertical="center"/>
    </xf>
    <xf numFmtId="0" fontId="2" fillId="2" borderId="5" xfId="2" applyFill="1" applyBorder="1" applyAlignment="1">
      <alignment vertical="center"/>
    </xf>
    <xf numFmtId="0" fontId="7" fillId="2" borderId="3" xfId="2" applyFont="1" applyFill="1" applyBorder="1" applyAlignment="1">
      <alignment horizontal="left" vertical="center"/>
    </xf>
    <xf numFmtId="0" fontId="7" fillId="2" borderId="4" xfId="2" applyFont="1" applyFill="1" applyBorder="1" applyAlignment="1">
      <alignment horizontal="left" vertical="center"/>
    </xf>
    <xf numFmtId="0" fontId="2" fillId="2" borderId="4" xfId="2" applyFill="1" applyBorder="1" applyAlignment="1">
      <alignment vertical="center"/>
    </xf>
    <xf numFmtId="0" fontId="2" fillId="2" borderId="5" xfId="2" applyFill="1" applyBorder="1" applyAlignment="1">
      <alignment vertical="center"/>
    </xf>
    <xf numFmtId="0" fontId="2" fillId="2" borderId="7" xfId="2" applyFill="1" applyBorder="1" applyAlignment="1">
      <alignment vertical="center"/>
    </xf>
    <xf numFmtId="0" fontId="2" fillId="2" borderId="8" xfId="2" applyFill="1" applyBorder="1" applyAlignment="1">
      <alignment vertical="center"/>
    </xf>
    <xf numFmtId="0" fontId="2" fillId="2" borderId="9" xfId="2" applyFill="1" applyBorder="1" applyAlignment="1">
      <alignment vertical="center"/>
    </xf>
    <xf numFmtId="0" fontId="2" fillId="2" borderId="3" xfId="2" applyFont="1" applyFill="1" applyBorder="1" applyAlignment="1">
      <alignment horizontal="right" vertical="center" wrapText="1"/>
    </xf>
    <xf numFmtId="0" fontId="2" fillId="2" borderId="5" xfId="2" applyFont="1" applyFill="1" applyBorder="1" applyAlignment="1">
      <alignment horizontal="right" vertical="center" wrapText="1"/>
    </xf>
    <xf numFmtId="0" fontId="2" fillId="2" borderId="6" xfId="2" applyFont="1" applyFill="1" applyBorder="1" applyAlignment="1">
      <alignment horizontal="right" vertical="center"/>
    </xf>
    <xf numFmtId="9" fontId="7" fillId="2" borderId="6" xfId="2" applyNumberFormat="1" applyFont="1" applyFill="1" applyBorder="1" applyAlignment="1">
      <alignment horizontal="center" vertical="center"/>
    </xf>
    <xf numFmtId="9" fontId="2" fillId="2" borderId="6" xfId="2" applyNumberFormat="1" applyFont="1" applyFill="1" applyBorder="1" applyAlignment="1">
      <alignment horizontal="right" vertical="center"/>
    </xf>
    <xf numFmtId="0" fontId="7" fillId="2" borderId="6" xfId="2" applyFont="1" applyFill="1" applyBorder="1" applyAlignment="1">
      <alignment vertical="center"/>
    </xf>
    <xf numFmtId="0" fontId="8" fillId="2" borderId="3" xfId="2" applyFont="1" applyFill="1" applyBorder="1" applyAlignment="1">
      <alignment horizontal="left" vertical="center" wrapText="1"/>
    </xf>
    <xf numFmtId="0" fontId="8" fillId="2" borderId="4" xfId="2" applyFont="1" applyFill="1" applyBorder="1" applyAlignment="1">
      <alignment horizontal="left" vertical="center" wrapText="1"/>
    </xf>
    <xf numFmtId="0" fontId="8" fillId="2" borderId="5" xfId="2" applyFont="1" applyFill="1" applyBorder="1" applyAlignment="1">
      <alignment horizontal="left" vertical="center" wrapText="1"/>
    </xf>
    <xf numFmtId="0" fontId="2" fillId="5" borderId="3" xfId="2" applyFill="1" applyBorder="1" applyAlignment="1">
      <alignment horizontal="center" vertical="center"/>
    </xf>
    <xf numFmtId="0" fontId="2" fillId="5" borderId="4" xfId="2" applyFill="1" applyBorder="1" applyAlignment="1">
      <alignment horizontal="center" vertical="center"/>
    </xf>
    <xf numFmtId="0" fontId="2" fillId="5" borderId="5" xfId="2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0" fillId="2" borderId="6" xfId="0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2" fillId="6" borderId="10" xfId="0" applyFont="1" applyFill="1" applyBorder="1" applyAlignment="1">
      <alignment horizontal="left" vertical="center" wrapText="1"/>
    </xf>
    <xf numFmtId="0" fontId="0" fillId="6" borderId="11" xfId="0" applyFill="1" applyBorder="1" applyAlignment="1">
      <alignment horizontal="left" vertical="center" wrapText="1"/>
    </xf>
    <xf numFmtId="0" fontId="0" fillId="6" borderId="12" xfId="0" applyFill="1" applyBorder="1" applyAlignment="1">
      <alignment horizontal="left" vertical="center" wrapText="1"/>
    </xf>
    <xf numFmtId="0" fontId="9" fillId="7" borderId="3" xfId="0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left" vertical="center" wrapText="1"/>
    </xf>
    <xf numFmtId="0" fontId="9" fillId="7" borderId="5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0" fontId="0" fillId="2" borderId="15" xfId="0" applyFill="1" applyBorder="1" applyAlignment="1">
      <alignment vertical="center" wrapText="1"/>
    </xf>
    <xf numFmtId="0" fontId="0" fillId="6" borderId="6" xfId="0" applyFill="1" applyBorder="1" applyAlignment="1">
      <alignment horizontal="left" vertical="center" wrapText="1"/>
    </xf>
    <xf numFmtId="0" fontId="2" fillId="4" borderId="1" xfId="2" applyFill="1" applyBorder="1" applyAlignment="1">
      <alignment horizontal="center"/>
    </xf>
    <xf numFmtId="0" fontId="2" fillId="4" borderId="0" xfId="2" applyFill="1" applyBorder="1" applyAlignment="1">
      <alignment horizontal="center"/>
    </xf>
    <xf numFmtId="0" fontId="2" fillId="4" borderId="2" xfId="2" applyFill="1" applyBorder="1" applyAlignment="1">
      <alignment horizontal="center"/>
    </xf>
    <xf numFmtId="0" fontId="2" fillId="2" borderId="3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 wrapText="1"/>
    </xf>
    <xf numFmtId="0" fontId="2" fillId="2" borderId="7" xfId="2" applyFill="1" applyBorder="1" applyAlignment="1">
      <alignment horizontal="center" vertical="center" wrapText="1"/>
    </xf>
    <xf numFmtId="0" fontId="2" fillId="2" borderId="9" xfId="2" applyFill="1" applyBorder="1" applyAlignment="1">
      <alignment horizontal="center" vertical="center" wrapText="1"/>
    </xf>
    <xf numFmtId="0" fontId="2" fillId="2" borderId="14" xfId="2" applyFont="1" applyFill="1" applyBorder="1" applyAlignment="1">
      <alignment horizontal="center" vertical="center" wrapText="1"/>
    </xf>
    <xf numFmtId="0" fontId="2" fillId="2" borderId="10" xfId="2" applyFill="1" applyBorder="1" applyAlignment="1">
      <alignment horizontal="left" vertical="center" wrapText="1"/>
    </xf>
    <xf numFmtId="0" fontId="2" fillId="2" borderId="15" xfId="2" applyFill="1" applyBorder="1" applyAlignment="1">
      <alignment vertical="center" wrapText="1"/>
    </xf>
    <xf numFmtId="0" fontId="2" fillId="2" borderId="10" xfId="2" applyFill="1" applyBorder="1" applyAlignment="1">
      <alignment horizontal="center" vertical="center" wrapText="1"/>
    </xf>
    <xf numFmtId="0" fontId="2" fillId="2" borderId="12" xfId="2" applyFill="1" applyBorder="1" applyAlignment="1">
      <alignment horizontal="center" vertical="center" wrapText="1"/>
    </xf>
    <xf numFmtId="0" fontId="2" fillId="2" borderId="15" xfId="2" applyFont="1" applyFill="1" applyBorder="1" applyAlignment="1">
      <alignment horizontal="center" vertical="center" wrapText="1"/>
    </xf>
    <xf numFmtId="0" fontId="7" fillId="2" borderId="13" xfId="2" applyFont="1" applyFill="1" applyBorder="1" applyAlignment="1">
      <alignment horizontal="left" vertical="center" wrapText="1"/>
    </xf>
    <xf numFmtId="0" fontId="7" fillId="2" borderId="13" xfId="2" applyFont="1" applyFill="1" applyBorder="1" applyAlignment="1">
      <alignment horizontal="center" vertical="center" wrapText="1"/>
    </xf>
    <xf numFmtId="0" fontId="7" fillId="2" borderId="13" xfId="2" applyFont="1" applyFill="1" applyBorder="1" applyAlignment="1">
      <alignment horizontal="left" vertical="top" wrapText="1"/>
    </xf>
    <xf numFmtId="0" fontId="7" fillId="0" borderId="7" xfId="2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center" vertical="center"/>
    </xf>
    <xf numFmtId="0" fontId="2" fillId="2" borderId="3" xfId="2" applyFill="1" applyBorder="1" applyAlignment="1">
      <alignment horizontal="center" vertical="center" wrapText="1"/>
    </xf>
    <xf numFmtId="0" fontId="2" fillId="2" borderId="5" xfId="2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1" fontId="7" fillId="2" borderId="3" xfId="2" applyNumberFormat="1" applyFont="1" applyFill="1" applyBorder="1" applyAlignment="1">
      <alignment horizontal="center" vertical="center" wrapText="1"/>
    </xf>
    <xf numFmtId="1" fontId="7" fillId="2" borderId="5" xfId="2" applyNumberFormat="1" applyFont="1" applyFill="1" applyBorder="1" applyAlignment="1">
      <alignment horizontal="center" vertical="center" wrapText="1"/>
    </xf>
    <xf numFmtId="0" fontId="7" fillId="2" borderId="15" xfId="2" applyNumberFormat="1" applyFont="1" applyFill="1" applyBorder="1" applyAlignment="1">
      <alignment horizontal="center" vertical="center" wrapText="1"/>
    </xf>
    <xf numFmtId="0" fontId="7" fillId="2" borderId="14" xfId="2" applyFont="1" applyFill="1" applyBorder="1" applyAlignment="1">
      <alignment horizontal="left" vertical="center" wrapText="1"/>
    </xf>
    <xf numFmtId="0" fontId="7" fillId="2" borderId="14" xfId="2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left" vertical="top" wrapText="1"/>
    </xf>
    <xf numFmtId="0" fontId="7" fillId="0" borderId="1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2" fontId="7" fillId="2" borderId="3" xfId="2" applyNumberFormat="1" applyFont="1" applyFill="1" applyBorder="1" applyAlignment="1">
      <alignment horizontal="center" vertical="center" wrapText="1"/>
    </xf>
    <xf numFmtId="2" fontId="7" fillId="2" borderId="5" xfId="2" applyNumberFormat="1" applyFont="1" applyFill="1" applyBorder="1" applyAlignment="1">
      <alignment horizontal="center" vertical="center" wrapText="1"/>
    </xf>
    <xf numFmtId="2" fontId="7" fillId="2" borderId="15" xfId="2" applyNumberFormat="1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44" fontId="7" fillId="2" borderId="3" xfId="3" applyFont="1" applyFill="1" applyBorder="1" applyAlignment="1">
      <alignment horizontal="center" vertical="center" wrapText="1"/>
    </xf>
    <xf numFmtId="44" fontId="7" fillId="2" borderId="5" xfId="3" applyFont="1" applyFill="1" applyBorder="1" applyAlignment="1">
      <alignment horizontal="center" vertical="center" wrapText="1"/>
    </xf>
    <xf numFmtId="44" fontId="7" fillId="2" borderId="15" xfId="3" applyFont="1" applyFill="1" applyBorder="1" applyAlignment="1">
      <alignment horizontal="center" vertical="center" wrapText="1"/>
    </xf>
    <xf numFmtId="0" fontId="7" fillId="2" borderId="15" xfId="2" applyFont="1" applyFill="1" applyBorder="1" applyAlignment="1">
      <alignment horizontal="left" vertical="center" wrapText="1"/>
    </xf>
    <xf numFmtId="0" fontId="7" fillId="2" borderId="15" xfId="2" applyFont="1" applyFill="1" applyBorder="1" applyAlignment="1">
      <alignment horizontal="center" vertical="center" wrapText="1"/>
    </xf>
    <xf numFmtId="0" fontId="7" fillId="2" borderId="15" xfId="2" applyFont="1" applyFill="1" applyBorder="1" applyAlignment="1">
      <alignment horizontal="left" vertical="top" wrapText="1"/>
    </xf>
    <xf numFmtId="44" fontId="7" fillId="2" borderId="3" xfId="2" applyNumberFormat="1" applyFont="1" applyFill="1" applyBorder="1" applyAlignment="1">
      <alignment horizontal="center" vertical="center" wrapText="1"/>
    </xf>
    <xf numFmtId="44" fontId="7" fillId="2" borderId="5" xfId="2" applyNumberFormat="1" applyFont="1" applyFill="1" applyBorder="1" applyAlignment="1">
      <alignment horizontal="center" vertical="center" wrapText="1"/>
    </xf>
    <xf numFmtId="44" fontId="7" fillId="2" borderId="15" xfId="2" applyNumberFormat="1" applyFont="1" applyFill="1" applyBorder="1" applyAlignment="1">
      <alignment horizontal="center" vertical="center" wrapText="1"/>
    </xf>
    <xf numFmtId="0" fontId="2" fillId="8" borderId="3" xfId="2" applyFill="1" applyBorder="1" applyAlignment="1">
      <alignment horizontal="center"/>
    </xf>
    <xf numFmtId="0" fontId="2" fillId="8" borderId="4" xfId="2" applyFill="1" applyBorder="1" applyAlignment="1">
      <alignment horizontal="center"/>
    </xf>
    <xf numFmtId="0" fontId="2" fillId="8" borderId="5" xfId="2" applyFill="1" applyBorder="1" applyAlignment="1">
      <alignment horizontal="center"/>
    </xf>
    <xf numFmtId="0" fontId="2" fillId="0" borderId="3" xfId="2" applyFill="1" applyBorder="1" applyAlignment="1">
      <alignment horizontal="center" wrapText="1"/>
    </xf>
    <xf numFmtId="0" fontId="2" fillId="0" borderId="4" xfId="2" applyFill="1" applyBorder="1" applyAlignment="1">
      <alignment horizontal="center"/>
    </xf>
    <xf numFmtId="0" fontId="2" fillId="0" borderId="5" xfId="2" applyFill="1" applyBorder="1" applyAlignment="1">
      <alignment horizontal="center"/>
    </xf>
    <xf numFmtId="0" fontId="2" fillId="2" borderId="7" xfId="2" applyFont="1" applyFill="1" applyBorder="1" applyAlignment="1">
      <alignment horizontal="left" vertical="top" wrapText="1"/>
    </xf>
    <xf numFmtId="0" fontId="2" fillId="2" borderId="8" xfId="2" applyFont="1" applyFill="1" applyBorder="1" applyAlignment="1">
      <alignment horizontal="left" vertical="top" wrapText="1"/>
    </xf>
    <xf numFmtId="0" fontId="2" fillId="2" borderId="9" xfId="2" applyFont="1" applyFill="1" applyBorder="1" applyAlignment="1">
      <alignment horizontal="left" vertical="top" wrapText="1"/>
    </xf>
    <xf numFmtId="0" fontId="7" fillId="2" borderId="10" xfId="2" applyFont="1" applyFill="1" applyBorder="1" applyAlignment="1">
      <alignment horizontal="left" wrapText="1"/>
    </xf>
    <xf numFmtId="0" fontId="7" fillId="2" borderId="11" xfId="2" applyFont="1" applyFill="1" applyBorder="1" applyAlignment="1">
      <alignment horizontal="left" wrapText="1"/>
    </xf>
    <xf numFmtId="0" fontId="7" fillId="2" borderId="12" xfId="2" applyFont="1" applyFill="1" applyBorder="1" applyAlignment="1">
      <alignment horizontal="left" wrapText="1"/>
    </xf>
    <xf numFmtId="0" fontId="7" fillId="2" borderId="3" xfId="2" applyFont="1" applyFill="1" applyBorder="1" applyAlignment="1">
      <alignment horizontal="left" vertical="center" wrapText="1"/>
    </xf>
    <xf numFmtId="0" fontId="7" fillId="2" borderId="4" xfId="2" applyFont="1" applyFill="1" applyBorder="1" applyAlignment="1">
      <alignment horizontal="left" vertical="center" wrapText="1"/>
    </xf>
    <xf numFmtId="0" fontId="7" fillId="2" borderId="5" xfId="2" applyFont="1" applyFill="1" applyBorder="1" applyAlignment="1">
      <alignment horizontal="left" vertical="center" wrapText="1"/>
    </xf>
    <xf numFmtId="0" fontId="2" fillId="2" borderId="4" xfId="2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2" fillId="2" borderId="15" xfId="2" applyFont="1" applyFill="1" applyBorder="1" applyAlignment="1">
      <alignment horizontal="center" vertical="center" wrapText="1"/>
    </xf>
    <xf numFmtId="0" fontId="2" fillId="2" borderId="10" xfId="2" applyFill="1" applyBorder="1" applyAlignment="1">
      <alignment horizontal="center" vertical="center"/>
    </xf>
    <xf numFmtId="0" fontId="2" fillId="2" borderId="12" xfId="2" applyFill="1" applyBorder="1" applyAlignment="1">
      <alignment horizontal="center" vertical="center"/>
    </xf>
    <xf numFmtId="0" fontId="2" fillId="2" borderId="15" xfId="2" applyFill="1" applyBorder="1" applyAlignment="1">
      <alignment horizontal="center" vertical="center" wrapText="1"/>
    </xf>
    <xf numFmtId="0" fontId="2" fillId="2" borderId="13" xfId="2" applyFill="1" applyBorder="1" applyAlignment="1">
      <alignment vertical="center" wrapText="1"/>
    </xf>
    <xf numFmtId="49" fontId="7" fillId="2" borderId="13" xfId="2" applyNumberFormat="1" applyFont="1" applyFill="1" applyBorder="1" applyAlignment="1">
      <alignment horizontal="left" vertical="center" wrapText="1"/>
    </xf>
    <xf numFmtId="0" fontId="7" fillId="2" borderId="13" xfId="2" applyFont="1" applyFill="1" applyBorder="1" applyAlignment="1">
      <alignment horizontal="center" vertical="center"/>
    </xf>
    <xf numFmtId="9" fontId="7" fillId="2" borderId="3" xfId="1" applyFont="1" applyFill="1" applyBorder="1" applyAlignment="1">
      <alignment horizontal="center" vertical="center" wrapText="1"/>
    </xf>
    <xf numFmtId="9" fontId="7" fillId="2" borderId="5" xfId="1" applyFont="1" applyFill="1" applyBorder="1" applyAlignment="1">
      <alignment horizontal="center" vertical="center" wrapText="1"/>
    </xf>
    <xf numFmtId="9" fontId="7" fillId="2" borderId="15" xfId="1" applyFont="1" applyFill="1" applyBorder="1" applyAlignment="1">
      <alignment horizontal="center" vertical="center" wrapText="1"/>
    </xf>
    <xf numFmtId="49" fontId="7" fillId="2" borderId="14" xfId="2" applyNumberFormat="1" applyFont="1" applyFill="1" applyBorder="1" applyAlignment="1">
      <alignment horizontal="left" vertical="center" wrapText="1"/>
    </xf>
    <xf numFmtId="0" fontId="7" fillId="2" borderId="14" xfId="2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164" fontId="2" fillId="0" borderId="3" xfId="3" applyNumberFormat="1" applyFont="1" applyFill="1" applyBorder="1" applyAlignment="1">
      <alignment horizontal="center"/>
    </xf>
    <xf numFmtId="164" fontId="2" fillId="0" borderId="5" xfId="3" applyNumberFormat="1" applyFont="1" applyFill="1" applyBorder="1" applyAlignment="1">
      <alignment horizontal="center"/>
    </xf>
    <xf numFmtId="49" fontId="7" fillId="2" borderId="15" xfId="2" applyNumberFormat="1" applyFont="1" applyFill="1" applyBorder="1" applyAlignment="1">
      <alignment horizontal="left" vertical="center" wrapText="1"/>
    </xf>
    <xf numFmtId="0" fontId="7" fillId="2" borderId="15" xfId="2" applyFont="1" applyFill="1" applyBorder="1" applyAlignment="1">
      <alignment horizontal="center" vertical="center"/>
    </xf>
    <xf numFmtId="0" fontId="2" fillId="2" borderId="10" xfId="2" applyFont="1" applyFill="1" applyBorder="1" applyAlignment="1">
      <alignment horizontal="center" vertical="top" wrapText="1"/>
    </xf>
    <xf numFmtId="0" fontId="2" fillId="2" borderId="11" xfId="2" applyFont="1" applyFill="1" applyBorder="1" applyAlignment="1">
      <alignment horizontal="center" vertical="top" wrapText="1"/>
    </xf>
    <xf numFmtId="0" fontId="2" fillId="2" borderId="12" xfId="2" applyFont="1" applyFill="1" applyBorder="1" applyAlignment="1">
      <alignment horizontal="center" vertical="top" wrapText="1"/>
    </xf>
    <xf numFmtId="0" fontId="2" fillId="2" borderId="3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0" fontId="2" fillId="2" borderId="10" xfId="2" applyFill="1" applyBorder="1" applyAlignment="1">
      <alignment horizontal="center" vertical="center" wrapText="1"/>
    </xf>
    <xf numFmtId="49" fontId="7" fillId="2" borderId="13" xfId="2" applyNumberFormat="1" applyFont="1" applyFill="1" applyBorder="1" applyAlignment="1">
      <alignment horizontal="center" vertical="center" wrapText="1"/>
    </xf>
    <xf numFmtId="9" fontId="2" fillId="0" borderId="3" xfId="2" applyNumberFormat="1" applyFont="1" applyFill="1" applyBorder="1" applyAlignment="1">
      <alignment horizontal="center"/>
    </xf>
    <xf numFmtId="9" fontId="2" fillId="0" borderId="5" xfId="2" applyNumberFormat="1" applyFont="1" applyFill="1" applyBorder="1" applyAlignment="1">
      <alignment horizontal="center"/>
    </xf>
    <xf numFmtId="49" fontId="7" fillId="2" borderId="14" xfId="2" applyNumberFormat="1" applyFont="1" applyFill="1" applyBorder="1" applyAlignment="1">
      <alignment horizontal="center" vertical="center" wrapText="1"/>
    </xf>
    <xf numFmtId="44" fontId="7" fillId="2" borderId="6" xfId="3" applyFont="1" applyFill="1" applyBorder="1" applyAlignment="1">
      <alignment horizontal="center"/>
    </xf>
    <xf numFmtId="49" fontId="7" fillId="2" borderId="15" xfId="2" applyNumberFormat="1" applyFont="1" applyFill="1" applyBorder="1" applyAlignment="1">
      <alignment horizontal="center" vertical="center" wrapText="1"/>
    </xf>
    <xf numFmtId="44" fontId="7" fillId="0" borderId="3" xfId="2" applyNumberFormat="1" applyFont="1" applyBorder="1" applyAlignment="1">
      <alignment horizontal="center"/>
    </xf>
    <xf numFmtId="44" fontId="7" fillId="0" borderId="5" xfId="2" applyNumberFormat="1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0" fontId="2" fillId="0" borderId="5" xfId="2" applyFont="1" applyBorder="1" applyAlignment="1">
      <alignment horizontal="center"/>
    </xf>
    <xf numFmtId="49" fontId="2" fillId="2" borderId="1" xfId="2" applyNumberFormat="1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horizontal="center"/>
    </xf>
    <xf numFmtId="0" fontId="2" fillId="2" borderId="0" xfId="2" applyFont="1" applyFill="1" applyBorder="1" applyAlignment="1"/>
    <xf numFmtId="0" fontId="2" fillId="2" borderId="0" xfId="2" applyFont="1" applyFill="1" applyBorder="1" applyAlignment="1">
      <alignment horizontal="left" vertical="top" wrapText="1"/>
    </xf>
    <xf numFmtId="0" fontId="2" fillId="0" borderId="0" xfId="2" applyFont="1" applyFill="1" applyBorder="1" applyAlignment="1">
      <alignment horizontal="center"/>
    </xf>
    <xf numFmtId="0" fontId="2" fillId="2" borderId="0" xfId="2" applyFill="1" applyBorder="1" applyAlignment="1">
      <alignment horizontal="center" vertical="center" wrapText="1"/>
    </xf>
    <xf numFmtId="0" fontId="2" fillId="0" borderId="0" xfId="2" applyFont="1" applyBorder="1" applyAlignment="1">
      <alignment horizontal="center"/>
    </xf>
    <xf numFmtId="0" fontId="2" fillId="2" borderId="0" xfId="2" applyFill="1" applyBorder="1" applyAlignment="1">
      <alignment horizontal="center"/>
    </xf>
    <xf numFmtId="0" fontId="2" fillId="9" borderId="3" xfId="2" applyFill="1" applyBorder="1" applyAlignment="1">
      <alignment horizontal="center"/>
    </xf>
    <xf numFmtId="0" fontId="2" fillId="9" borderId="4" xfId="2" applyFill="1" applyBorder="1" applyAlignment="1">
      <alignment horizontal="center"/>
    </xf>
    <xf numFmtId="0" fontId="2" fillId="9" borderId="5" xfId="2" applyFill="1" applyBorder="1" applyAlignment="1">
      <alignment horizontal="center"/>
    </xf>
    <xf numFmtId="0" fontId="2" fillId="0" borderId="6" xfId="2" applyFont="1" applyFill="1" applyBorder="1" applyAlignment="1">
      <alignment horizontal="center" vertical="center" wrapText="1"/>
    </xf>
    <xf numFmtId="0" fontId="2" fillId="0" borderId="6" xfId="2" applyFill="1" applyBorder="1" applyAlignment="1">
      <alignment horizontal="center" vertical="center" wrapText="1"/>
    </xf>
    <xf numFmtId="0" fontId="2" fillId="0" borderId="6" xfId="2" applyFill="1" applyBorder="1" applyAlignment="1">
      <alignment vertical="center" wrapText="1"/>
    </xf>
    <xf numFmtId="0" fontId="2" fillId="0" borderId="6" xfId="2" applyFont="1" applyFill="1" applyBorder="1" applyAlignment="1">
      <alignment horizontal="center" wrapText="1"/>
    </xf>
    <xf numFmtId="0" fontId="2" fillId="0" borderId="6" xfId="2" applyFill="1" applyBorder="1" applyAlignment="1">
      <alignment horizontal="center" wrapText="1"/>
    </xf>
    <xf numFmtId="0" fontId="7" fillId="0" borderId="7" xfId="2" applyFont="1" applyFill="1" applyBorder="1" applyAlignment="1">
      <alignment horizontal="left" vertical="center" wrapText="1"/>
    </xf>
    <xf numFmtId="0" fontId="7" fillId="0" borderId="8" xfId="2" applyFont="1" applyFill="1" applyBorder="1" applyAlignment="1">
      <alignment horizontal="left" vertical="center" wrapText="1"/>
    </xf>
    <xf numFmtId="0" fontId="7" fillId="0" borderId="9" xfId="2" applyFont="1" applyFill="1" applyBorder="1" applyAlignment="1">
      <alignment horizontal="left" vertical="center" wrapText="1"/>
    </xf>
    <xf numFmtId="0" fontId="7" fillId="0" borderId="6" xfId="2" applyFont="1" applyFill="1" applyBorder="1"/>
    <xf numFmtId="0" fontId="7" fillId="0" borderId="6" xfId="2" applyFont="1" applyFill="1" applyBorder="1" applyAlignment="1">
      <alignment horizontal="left" vertical="center" wrapText="1"/>
    </xf>
    <xf numFmtId="15" fontId="7" fillId="0" borderId="3" xfId="2" applyNumberFormat="1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7" fillId="0" borderId="0" xfId="2" applyFont="1" applyFill="1" applyBorder="1" applyAlignment="1">
      <alignment horizontal="left" vertical="center" wrapText="1"/>
    </xf>
    <xf numFmtId="0" fontId="7" fillId="0" borderId="2" xfId="2" applyFont="1" applyFill="1" applyBorder="1" applyAlignment="1">
      <alignment horizontal="left" vertical="center" wrapText="1"/>
    </xf>
    <xf numFmtId="0" fontId="7" fillId="0" borderId="3" xfId="2" applyFont="1" applyFill="1" applyBorder="1" applyAlignment="1">
      <alignment horizontal="left" vertical="center" wrapText="1"/>
    </xf>
    <xf numFmtId="0" fontId="7" fillId="0" borderId="4" xfId="2" applyFont="1" applyFill="1" applyBorder="1" applyAlignment="1">
      <alignment horizontal="left" vertical="center" wrapText="1"/>
    </xf>
    <xf numFmtId="0" fontId="7" fillId="0" borderId="5" xfId="2" applyFont="1" applyFill="1" applyBorder="1" applyAlignment="1">
      <alignment horizontal="left" vertical="center" wrapText="1"/>
    </xf>
    <xf numFmtId="0" fontId="7" fillId="0" borderId="10" xfId="2" applyFont="1" applyFill="1" applyBorder="1" applyAlignment="1">
      <alignment horizontal="left" vertical="center" wrapText="1"/>
    </xf>
    <xf numFmtId="0" fontId="7" fillId="0" borderId="11" xfId="2" applyFont="1" applyFill="1" applyBorder="1" applyAlignment="1">
      <alignment horizontal="left" vertical="center" wrapText="1"/>
    </xf>
    <xf numFmtId="0" fontId="7" fillId="0" borderId="12" xfId="2" applyFont="1" applyFill="1" applyBorder="1" applyAlignment="1">
      <alignment horizontal="left" vertical="center" wrapText="1"/>
    </xf>
    <xf numFmtId="0" fontId="7" fillId="0" borderId="6" xfId="2" applyFont="1" applyFill="1" applyBorder="1" applyAlignment="1">
      <alignment horizontal="left"/>
    </xf>
    <xf numFmtId="0" fontId="2" fillId="0" borderId="6" xfId="2" applyFill="1" applyBorder="1"/>
    <xf numFmtId="0" fontId="2" fillId="0" borderId="6" xfId="2" applyFill="1" applyBorder="1" applyAlignment="1">
      <alignment horizontal="left"/>
    </xf>
    <xf numFmtId="15" fontId="7" fillId="0" borderId="4" xfId="2" applyNumberFormat="1" applyFont="1" applyFill="1" applyBorder="1" applyAlignment="1">
      <alignment horizontal="center" vertical="center" wrapText="1"/>
    </xf>
    <xf numFmtId="15" fontId="7" fillId="0" borderId="5" xfId="2" applyNumberFormat="1" applyFont="1" applyFill="1" applyBorder="1" applyAlignment="1">
      <alignment horizontal="center" vertical="center" wrapText="1"/>
    </xf>
    <xf numFmtId="0" fontId="2" fillId="0" borderId="7" xfId="2" applyFill="1" applyBorder="1" applyAlignment="1">
      <alignment horizontal="center" vertical="center" wrapText="1"/>
    </xf>
    <xf numFmtId="0" fontId="2" fillId="0" borderId="8" xfId="2" applyFill="1" applyBorder="1" applyAlignment="1">
      <alignment horizontal="center" vertical="center" wrapText="1"/>
    </xf>
    <xf numFmtId="0" fontId="2" fillId="0" borderId="9" xfId="2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center" vertical="center" wrapText="1"/>
    </xf>
    <xf numFmtId="0" fontId="2" fillId="0" borderId="4" xfId="2" applyFill="1" applyBorder="1" applyAlignment="1">
      <alignment horizontal="center" vertical="center" wrapText="1"/>
    </xf>
    <xf numFmtId="0" fontId="2" fillId="0" borderId="5" xfId="2" applyFill="1" applyBorder="1" applyAlignment="1">
      <alignment horizontal="center" vertical="center" wrapText="1"/>
    </xf>
    <xf numFmtId="0" fontId="2" fillId="0" borderId="3" xfId="2" applyFill="1" applyBorder="1" applyAlignment="1">
      <alignment horizontal="center" vertical="center" wrapText="1"/>
    </xf>
    <xf numFmtId="0" fontId="2" fillId="0" borderId="1" xfId="2" applyFill="1" applyBorder="1" applyAlignment="1">
      <alignment horizontal="center"/>
    </xf>
    <xf numFmtId="0" fontId="2" fillId="0" borderId="0" xfId="2" applyFill="1" applyBorder="1" applyAlignment="1">
      <alignment horizontal="center"/>
    </xf>
    <xf numFmtId="0" fontId="2" fillId="0" borderId="2" xfId="2" applyFill="1" applyBorder="1" applyAlignment="1">
      <alignment horizontal="center"/>
    </xf>
    <xf numFmtId="0" fontId="2" fillId="0" borderId="13" xfId="2" applyFont="1" applyFill="1" applyBorder="1" applyAlignment="1">
      <alignment horizontal="left" vertical="center" wrapText="1"/>
    </xf>
    <xf numFmtId="0" fontId="2" fillId="0" borderId="6" xfId="2" applyFont="1" applyFill="1" applyBorder="1" applyAlignment="1">
      <alignment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2" fillId="0" borderId="14" xfId="2" applyFill="1" applyBorder="1" applyAlignment="1">
      <alignment horizontal="left" vertical="center" wrapText="1"/>
    </xf>
    <xf numFmtId="0" fontId="2" fillId="0" borderId="15" xfId="2" applyFill="1" applyBorder="1" applyAlignment="1">
      <alignment horizontal="left" vertical="center" wrapText="1"/>
    </xf>
    <xf numFmtId="0" fontId="2" fillId="0" borderId="15" xfId="2" applyFont="1" applyFill="1" applyBorder="1" applyAlignment="1">
      <alignment horizontal="left" vertical="center" wrapText="1"/>
    </xf>
    <xf numFmtId="0" fontId="7" fillId="0" borderId="0" xfId="2" applyFont="1"/>
    <xf numFmtId="0" fontId="2" fillId="0" borderId="6" xfId="2" applyBorder="1" applyAlignment="1">
      <alignment horizontal="center"/>
    </xf>
    <xf numFmtId="0" fontId="2" fillId="0" borderId="6" xfId="2" applyBorder="1" applyAlignment="1">
      <alignment horizontal="center"/>
    </xf>
    <xf numFmtId="0" fontId="2" fillId="0" borderId="3" xfId="2" applyBorder="1" applyAlignment="1">
      <alignment horizontal="center"/>
    </xf>
    <xf numFmtId="0" fontId="2" fillId="0" borderId="4" xfId="2" applyBorder="1" applyAlignment="1">
      <alignment horizontal="center"/>
    </xf>
    <xf numFmtId="0" fontId="2" fillId="0" borderId="5" xfId="2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2" fillId="0" borderId="6" xfId="2" applyBorder="1"/>
    <xf numFmtId="0" fontId="7" fillId="0" borderId="6" xfId="2" applyFont="1" applyBorder="1" applyAlignment="1">
      <alignment horizontal="left"/>
    </xf>
    <xf numFmtId="44" fontId="7" fillId="0" borderId="6" xfId="3" applyFont="1" applyBorder="1"/>
    <xf numFmtId="44" fontId="7" fillId="0" borderId="3" xfId="3" applyFont="1" applyBorder="1" applyAlignment="1">
      <alignment horizontal="center"/>
    </xf>
    <xf numFmtId="44" fontId="7" fillId="0" borderId="4" xfId="3" applyFont="1" applyBorder="1" applyAlignment="1">
      <alignment horizontal="center"/>
    </xf>
    <xf numFmtId="44" fontId="7" fillId="0" borderId="5" xfId="3" applyFont="1" applyBorder="1" applyAlignment="1">
      <alignment horizontal="center"/>
    </xf>
    <xf numFmtId="164" fontId="7" fillId="0" borderId="6" xfId="2" applyNumberFormat="1" applyFont="1" applyBorder="1" applyAlignment="1">
      <alignment horizontal="center"/>
    </xf>
    <xf numFmtId="164" fontId="7" fillId="0" borderId="6" xfId="2" applyNumberFormat="1" applyFont="1" applyBorder="1"/>
    <xf numFmtId="44" fontId="2" fillId="0" borderId="6" xfId="3" applyFont="1" applyBorder="1"/>
    <xf numFmtId="44" fontId="2" fillId="0" borderId="3" xfId="3" applyFont="1" applyBorder="1" applyAlignment="1">
      <alignment horizontal="center"/>
    </xf>
    <xf numFmtId="44" fontId="2" fillId="0" borderId="4" xfId="3" applyFont="1" applyBorder="1" applyAlignment="1">
      <alignment horizontal="center"/>
    </xf>
    <xf numFmtId="44" fontId="2" fillId="0" borderId="5" xfId="3" applyFont="1" applyBorder="1" applyAlignment="1">
      <alignment horizontal="center"/>
    </xf>
    <xf numFmtId="0" fontId="2" fillId="0" borderId="8" xfId="2" applyBorder="1" applyAlignment="1">
      <alignment horizontal="center"/>
    </xf>
  </cellXfs>
  <cellStyles count="4">
    <cellStyle name="Moneda 2" xfId="3"/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1617036</xdr:colOff>
      <xdr:row>18</xdr:row>
      <xdr:rowOff>28575</xdr:rowOff>
    </xdr:from>
    <xdr:to>
      <xdr:col>2</xdr:col>
      <xdr:colOff>1</xdr:colOff>
      <xdr:row>18</xdr:row>
      <xdr:rowOff>232587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2102811" y="3810000"/>
          <a:ext cx="2215" cy="204012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1</xdr:col>
      <xdr:colOff>1591783</xdr:colOff>
      <xdr:row>16</xdr:row>
      <xdr:rowOff>7975</xdr:rowOff>
    </xdr:from>
    <xdr:to>
      <xdr:col>2</xdr:col>
      <xdr:colOff>886</xdr:colOff>
      <xdr:row>17</xdr:row>
      <xdr:rowOff>55600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2106133" y="3408400"/>
          <a:ext cx="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</xdr:col>
      <xdr:colOff>1580712</xdr:colOff>
      <xdr:row>30</xdr:row>
      <xdr:rowOff>27024</xdr:rowOff>
    </xdr:from>
    <xdr:to>
      <xdr:col>1</xdr:col>
      <xdr:colOff>1828362</xdr:colOff>
      <xdr:row>31</xdr:row>
      <xdr:rowOff>74649</xdr:rowOff>
    </xdr:to>
    <xdr:sp macro="" textlink="">
      <xdr:nvSpPr>
        <xdr:cNvPr id="4" name="Text Box 28"/>
        <xdr:cNvSpPr txBox="1">
          <a:spLocks noChangeArrowheads="1"/>
        </xdr:cNvSpPr>
      </xdr:nvSpPr>
      <xdr:spPr bwMode="auto">
        <a:xfrm>
          <a:off x="2104587" y="7304124"/>
          <a:ext cx="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1</xdr:col>
      <xdr:colOff>1582263</xdr:colOff>
      <xdr:row>34</xdr:row>
      <xdr:rowOff>15948</xdr:rowOff>
    </xdr:from>
    <xdr:to>
      <xdr:col>1</xdr:col>
      <xdr:colOff>1829913</xdr:colOff>
      <xdr:row>35</xdr:row>
      <xdr:rowOff>63573</xdr:rowOff>
    </xdr:to>
    <xdr:sp macro="" textlink="">
      <xdr:nvSpPr>
        <xdr:cNvPr id="5" name="Text Box 29"/>
        <xdr:cNvSpPr txBox="1">
          <a:spLocks noChangeArrowheads="1"/>
        </xdr:cNvSpPr>
      </xdr:nvSpPr>
      <xdr:spPr bwMode="auto">
        <a:xfrm>
          <a:off x="2106138" y="8055048"/>
          <a:ext cx="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</xdr:col>
      <xdr:colOff>1617036</xdr:colOff>
      <xdr:row>18</xdr:row>
      <xdr:rowOff>28575</xdr:rowOff>
    </xdr:from>
    <xdr:to>
      <xdr:col>2</xdr:col>
      <xdr:colOff>1</xdr:colOff>
      <xdr:row>18</xdr:row>
      <xdr:rowOff>232587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2102811" y="3810000"/>
          <a:ext cx="2215" cy="204012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1</xdr:col>
      <xdr:colOff>1591783</xdr:colOff>
      <xdr:row>16</xdr:row>
      <xdr:rowOff>7975</xdr:rowOff>
    </xdr:from>
    <xdr:to>
      <xdr:col>2</xdr:col>
      <xdr:colOff>886</xdr:colOff>
      <xdr:row>17</xdr:row>
      <xdr:rowOff>55600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106133" y="3408400"/>
          <a:ext cx="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</xdr:col>
      <xdr:colOff>1580712</xdr:colOff>
      <xdr:row>30</xdr:row>
      <xdr:rowOff>27024</xdr:rowOff>
    </xdr:from>
    <xdr:to>
      <xdr:col>1</xdr:col>
      <xdr:colOff>1828362</xdr:colOff>
      <xdr:row>31</xdr:row>
      <xdr:rowOff>74649</xdr:rowOff>
    </xdr:to>
    <xdr:sp macro="" textlink="">
      <xdr:nvSpPr>
        <xdr:cNvPr id="8" name="Text Box 28"/>
        <xdr:cNvSpPr txBox="1">
          <a:spLocks noChangeArrowheads="1"/>
        </xdr:cNvSpPr>
      </xdr:nvSpPr>
      <xdr:spPr bwMode="auto">
        <a:xfrm>
          <a:off x="2104587" y="7304124"/>
          <a:ext cx="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1</xdr:col>
      <xdr:colOff>1582263</xdr:colOff>
      <xdr:row>34</xdr:row>
      <xdr:rowOff>15948</xdr:rowOff>
    </xdr:from>
    <xdr:to>
      <xdr:col>1</xdr:col>
      <xdr:colOff>1829913</xdr:colOff>
      <xdr:row>35</xdr:row>
      <xdr:rowOff>63573</xdr:rowOff>
    </xdr:to>
    <xdr:sp macro="" textlink="">
      <xdr:nvSpPr>
        <xdr:cNvPr id="9" name="Text Box 29"/>
        <xdr:cNvSpPr txBox="1">
          <a:spLocks noChangeArrowheads="1"/>
        </xdr:cNvSpPr>
      </xdr:nvSpPr>
      <xdr:spPr bwMode="auto">
        <a:xfrm>
          <a:off x="2106138" y="8055048"/>
          <a:ext cx="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</xdr:col>
      <xdr:colOff>1617036</xdr:colOff>
      <xdr:row>18</xdr:row>
      <xdr:rowOff>28575</xdr:rowOff>
    </xdr:from>
    <xdr:to>
      <xdr:col>2</xdr:col>
      <xdr:colOff>1</xdr:colOff>
      <xdr:row>18</xdr:row>
      <xdr:rowOff>232587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2102811" y="3810000"/>
          <a:ext cx="2215" cy="204012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1</xdr:col>
      <xdr:colOff>1591783</xdr:colOff>
      <xdr:row>16</xdr:row>
      <xdr:rowOff>7975</xdr:rowOff>
    </xdr:from>
    <xdr:to>
      <xdr:col>2</xdr:col>
      <xdr:colOff>886</xdr:colOff>
      <xdr:row>17</xdr:row>
      <xdr:rowOff>55600</xdr:rowOff>
    </xdr:to>
    <xdr:sp macro="" textlink="">
      <xdr:nvSpPr>
        <xdr:cNvPr id="11" name="Text Box 6"/>
        <xdr:cNvSpPr txBox="1">
          <a:spLocks noChangeArrowheads="1"/>
        </xdr:cNvSpPr>
      </xdr:nvSpPr>
      <xdr:spPr bwMode="auto">
        <a:xfrm>
          <a:off x="2106133" y="3408400"/>
          <a:ext cx="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</xdr:col>
      <xdr:colOff>1580712</xdr:colOff>
      <xdr:row>30</xdr:row>
      <xdr:rowOff>27024</xdr:rowOff>
    </xdr:from>
    <xdr:to>
      <xdr:col>1</xdr:col>
      <xdr:colOff>1828362</xdr:colOff>
      <xdr:row>31</xdr:row>
      <xdr:rowOff>74649</xdr:rowOff>
    </xdr:to>
    <xdr:sp macro="" textlink="">
      <xdr:nvSpPr>
        <xdr:cNvPr id="12" name="Text Box 28"/>
        <xdr:cNvSpPr txBox="1">
          <a:spLocks noChangeArrowheads="1"/>
        </xdr:cNvSpPr>
      </xdr:nvSpPr>
      <xdr:spPr bwMode="auto">
        <a:xfrm>
          <a:off x="2104587" y="7304124"/>
          <a:ext cx="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1</xdr:col>
      <xdr:colOff>1582263</xdr:colOff>
      <xdr:row>34</xdr:row>
      <xdr:rowOff>15948</xdr:rowOff>
    </xdr:from>
    <xdr:to>
      <xdr:col>1</xdr:col>
      <xdr:colOff>1829913</xdr:colOff>
      <xdr:row>35</xdr:row>
      <xdr:rowOff>63573</xdr:rowOff>
    </xdr:to>
    <xdr:sp macro="" textlink="">
      <xdr:nvSpPr>
        <xdr:cNvPr id="13" name="Text Box 29"/>
        <xdr:cNvSpPr txBox="1">
          <a:spLocks noChangeArrowheads="1"/>
        </xdr:cNvSpPr>
      </xdr:nvSpPr>
      <xdr:spPr bwMode="auto">
        <a:xfrm>
          <a:off x="2106138" y="8055048"/>
          <a:ext cx="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</xdr:col>
      <xdr:colOff>1617036</xdr:colOff>
      <xdr:row>18</xdr:row>
      <xdr:rowOff>28575</xdr:rowOff>
    </xdr:from>
    <xdr:to>
      <xdr:col>2</xdr:col>
      <xdr:colOff>1</xdr:colOff>
      <xdr:row>18</xdr:row>
      <xdr:rowOff>232587</xdr:rowOff>
    </xdr:to>
    <xdr:sp macro="" textlink="">
      <xdr:nvSpPr>
        <xdr:cNvPr id="14" name="Text Box 8"/>
        <xdr:cNvSpPr txBox="1">
          <a:spLocks noChangeArrowheads="1"/>
        </xdr:cNvSpPr>
      </xdr:nvSpPr>
      <xdr:spPr bwMode="auto">
        <a:xfrm>
          <a:off x="2102811" y="3810000"/>
          <a:ext cx="2215" cy="204012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1</xdr:col>
      <xdr:colOff>1591783</xdr:colOff>
      <xdr:row>16</xdr:row>
      <xdr:rowOff>7975</xdr:rowOff>
    </xdr:from>
    <xdr:to>
      <xdr:col>2</xdr:col>
      <xdr:colOff>886</xdr:colOff>
      <xdr:row>17</xdr:row>
      <xdr:rowOff>55600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2106133" y="3408400"/>
          <a:ext cx="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</xdr:col>
      <xdr:colOff>1580712</xdr:colOff>
      <xdr:row>30</xdr:row>
      <xdr:rowOff>27024</xdr:rowOff>
    </xdr:from>
    <xdr:to>
      <xdr:col>1</xdr:col>
      <xdr:colOff>1828362</xdr:colOff>
      <xdr:row>31</xdr:row>
      <xdr:rowOff>74649</xdr:rowOff>
    </xdr:to>
    <xdr:sp macro="" textlink="">
      <xdr:nvSpPr>
        <xdr:cNvPr id="16" name="Text Box 28"/>
        <xdr:cNvSpPr txBox="1">
          <a:spLocks noChangeArrowheads="1"/>
        </xdr:cNvSpPr>
      </xdr:nvSpPr>
      <xdr:spPr bwMode="auto">
        <a:xfrm>
          <a:off x="2104587" y="7304124"/>
          <a:ext cx="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1</xdr:col>
      <xdr:colOff>1582263</xdr:colOff>
      <xdr:row>34</xdr:row>
      <xdr:rowOff>15948</xdr:rowOff>
    </xdr:from>
    <xdr:to>
      <xdr:col>1</xdr:col>
      <xdr:colOff>1829913</xdr:colOff>
      <xdr:row>35</xdr:row>
      <xdr:rowOff>63573</xdr:rowOff>
    </xdr:to>
    <xdr:sp macro="" textlink="">
      <xdr:nvSpPr>
        <xdr:cNvPr id="17" name="Text Box 29"/>
        <xdr:cNvSpPr txBox="1">
          <a:spLocks noChangeArrowheads="1"/>
        </xdr:cNvSpPr>
      </xdr:nvSpPr>
      <xdr:spPr bwMode="auto">
        <a:xfrm>
          <a:off x="2106138" y="8055048"/>
          <a:ext cx="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</xdr:col>
      <xdr:colOff>1580712</xdr:colOff>
      <xdr:row>30</xdr:row>
      <xdr:rowOff>27024</xdr:rowOff>
    </xdr:from>
    <xdr:to>
      <xdr:col>1</xdr:col>
      <xdr:colOff>1828362</xdr:colOff>
      <xdr:row>31</xdr:row>
      <xdr:rowOff>74649</xdr:rowOff>
    </xdr:to>
    <xdr:sp macro="" textlink="">
      <xdr:nvSpPr>
        <xdr:cNvPr id="18" name="Text Box 28"/>
        <xdr:cNvSpPr txBox="1">
          <a:spLocks noChangeArrowheads="1"/>
        </xdr:cNvSpPr>
      </xdr:nvSpPr>
      <xdr:spPr bwMode="auto">
        <a:xfrm>
          <a:off x="2104587" y="7304124"/>
          <a:ext cx="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1</xdr:col>
      <xdr:colOff>1582263</xdr:colOff>
      <xdr:row>34</xdr:row>
      <xdr:rowOff>15948</xdr:rowOff>
    </xdr:from>
    <xdr:to>
      <xdr:col>1</xdr:col>
      <xdr:colOff>1829913</xdr:colOff>
      <xdr:row>35</xdr:row>
      <xdr:rowOff>63573</xdr:rowOff>
    </xdr:to>
    <xdr:sp macro="" textlink="">
      <xdr:nvSpPr>
        <xdr:cNvPr id="19" name="Text Box 29"/>
        <xdr:cNvSpPr txBox="1">
          <a:spLocks noChangeArrowheads="1"/>
        </xdr:cNvSpPr>
      </xdr:nvSpPr>
      <xdr:spPr bwMode="auto">
        <a:xfrm>
          <a:off x="2106138" y="8055048"/>
          <a:ext cx="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</xdr:col>
      <xdr:colOff>1617036</xdr:colOff>
      <xdr:row>18</xdr:row>
      <xdr:rowOff>28575</xdr:rowOff>
    </xdr:from>
    <xdr:to>
      <xdr:col>2</xdr:col>
      <xdr:colOff>1</xdr:colOff>
      <xdr:row>18</xdr:row>
      <xdr:rowOff>232587</xdr:rowOff>
    </xdr:to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2102811" y="3810000"/>
          <a:ext cx="2215" cy="204012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1</xdr:col>
      <xdr:colOff>1591783</xdr:colOff>
      <xdr:row>16</xdr:row>
      <xdr:rowOff>7975</xdr:rowOff>
    </xdr:from>
    <xdr:to>
      <xdr:col>2</xdr:col>
      <xdr:colOff>886</xdr:colOff>
      <xdr:row>17</xdr:row>
      <xdr:rowOff>55600</xdr:rowOff>
    </xdr:to>
    <xdr:sp macro="" textlink="">
      <xdr:nvSpPr>
        <xdr:cNvPr id="21" name="Text Box 6"/>
        <xdr:cNvSpPr txBox="1">
          <a:spLocks noChangeArrowheads="1"/>
        </xdr:cNvSpPr>
      </xdr:nvSpPr>
      <xdr:spPr bwMode="auto">
        <a:xfrm>
          <a:off x="2106133" y="3408400"/>
          <a:ext cx="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</xdr:col>
      <xdr:colOff>1580712</xdr:colOff>
      <xdr:row>30</xdr:row>
      <xdr:rowOff>27024</xdr:rowOff>
    </xdr:from>
    <xdr:to>
      <xdr:col>1</xdr:col>
      <xdr:colOff>1828362</xdr:colOff>
      <xdr:row>31</xdr:row>
      <xdr:rowOff>74649</xdr:rowOff>
    </xdr:to>
    <xdr:sp macro="" textlink="">
      <xdr:nvSpPr>
        <xdr:cNvPr id="22" name="Text Box 28"/>
        <xdr:cNvSpPr txBox="1">
          <a:spLocks noChangeArrowheads="1"/>
        </xdr:cNvSpPr>
      </xdr:nvSpPr>
      <xdr:spPr bwMode="auto">
        <a:xfrm>
          <a:off x="2104587" y="7304124"/>
          <a:ext cx="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1</xdr:col>
      <xdr:colOff>1582263</xdr:colOff>
      <xdr:row>34</xdr:row>
      <xdr:rowOff>15948</xdr:rowOff>
    </xdr:from>
    <xdr:to>
      <xdr:col>1</xdr:col>
      <xdr:colOff>1829913</xdr:colOff>
      <xdr:row>35</xdr:row>
      <xdr:rowOff>63573</xdr:rowOff>
    </xdr:to>
    <xdr:sp macro="" textlink="">
      <xdr:nvSpPr>
        <xdr:cNvPr id="23" name="Text Box 29"/>
        <xdr:cNvSpPr txBox="1">
          <a:spLocks noChangeArrowheads="1"/>
        </xdr:cNvSpPr>
      </xdr:nvSpPr>
      <xdr:spPr bwMode="auto">
        <a:xfrm>
          <a:off x="2106138" y="8055048"/>
          <a:ext cx="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</xdr:col>
      <xdr:colOff>1617036</xdr:colOff>
      <xdr:row>18</xdr:row>
      <xdr:rowOff>28575</xdr:rowOff>
    </xdr:from>
    <xdr:to>
      <xdr:col>2</xdr:col>
      <xdr:colOff>1</xdr:colOff>
      <xdr:row>18</xdr:row>
      <xdr:rowOff>232587</xdr:rowOff>
    </xdr:to>
    <xdr:sp macro="" textlink="">
      <xdr:nvSpPr>
        <xdr:cNvPr id="24" name="Text Box 8"/>
        <xdr:cNvSpPr txBox="1">
          <a:spLocks noChangeArrowheads="1"/>
        </xdr:cNvSpPr>
      </xdr:nvSpPr>
      <xdr:spPr bwMode="auto">
        <a:xfrm>
          <a:off x="2102811" y="3810000"/>
          <a:ext cx="2215" cy="204012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1</xdr:col>
      <xdr:colOff>1591783</xdr:colOff>
      <xdr:row>16</xdr:row>
      <xdr:rowOff>7975</xdr:rowOff>
    </xdr:from>
    <xdr:to>
      <xdr:col>2</xdr:col>
      <xdr:colOff>886</xdr:colOff>
      <xdr:row>17</xdr:row>
      <xdr:rowOff>55600</xdr:rowOff>
    </xdr:to>
    <xdr:sp macro="" textlink="">
      <xdr:nvSpPr>
        <xdr:cNvPr id="25" name="Text Box 6"/>
        <xdr:cNvSpPr txBox="1">
          <a:spLocks noChangeArrowheads="1"/>
        </xdr:cNvSpPr>
      </xdr:nvSpPr>
      <xdr:spPr bwMode="auto">
        <a:xfrm>
          <a:off x="2106133" y="3408400"/>
          <a:ext cx="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</xdr:col>
      <xdr:colOff>1580712</xdr:colOff>
      <xdr:row>30</xdr:row>
      <xdr:rowOff>27024</xdr:rowOff>
    </xdr:from>
    <xdr:to>
      <xdr:col>1</xdr:col>
      <xdr:colOff>1828362</xdr:colOff>
      <xdr:row>31</xdr:row>
      <xdr:rowOff>74649</xdr:rowOff>
    </xdr:to>
    <xdr:sp macro="" textlink="">
      <xdr:nvSpPr>
        <xdr:cNvPr id="26" name="Text Box 28"/>
        <xdr:cNvSpPr txBox="1">
          <a:spLocks noChangeArrowheads="1"/>
        </xdr:cNvSpPr>
      </xdr:nvSpPr>
      <xdr:spPr bwMode="auto">
        <a:xfrm>
          <a:off x="2104587" y="7304124"/>
          <a:ext cx="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1</xdr:col>
      <xdr:colOff>1582263</xdr:colOff>
      <xdr:row>34</xdr:row>
      <xdr:rowOff>15948</xdr:rowOff>
    </xdr:from>
    <xdr:to>
      <xdr:col>1</xdr:col>
      <xdr:colOff>1829913</xdr:colOff>
      <xdr:row>35</xdr:row>
      <xdr:rowOff>63573</xdr:rowOff>
    </xdr:to>
    <xdr:sp macro="" textlink="">
      <xdr:nvSpPr>
        <xdr:cNvPr id="27" name="Text Box 29"/>
        <xdr:cNvSpPr txBox="1">
          <a:spLocks noChangeArrowheads="1"/>
        </xdr:cNvSpPr>
      </xdr:nvSpPr>
      <xdr:spPr bwMode="auto">
        <a:xfrm>
          <a:off x="2106138" y="8055048"/>
          <a:ext cx="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</xdr:col>
      <xdr:colOff>1617036</xdr:colOff>
      <xdr:row>18</xdr:row>
      <xdr:rowOff>28575</xdr:rowOff>
    </xdr:from>
    <xdr:to>
      <xdr:col>2</xdr:col>
      <xdr:colOff>1</xdr:colOff>
      <xdr:row>18</xdr:row>
      <xdr:rowOff>232587</xdr:rowOff>
    </xdr:to>
    <xdr:sp macro="" textlink="">
      <xdr:nvSpPr>
        <xdr:cNvPr id="28" name="Text Box 8"/>
        <xdr:cNvSpPr txBox="1">
          <a:spLocks noChangeArrowheads="1"/>
        </xdr:cNvSpPr>
      </xdr:nvSpPr>
      <xdr:spPr bwMode="auto">
        <a:xfrm>
          <a:off x="2102811" y="3810000"/>
          <a:ext cx="2215" cy="204012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1</xdr:col>
      <xdr:colOff>1591783</xdr:colOff>
      <xdr:row>16</xdr:row>
      <xdr:rowOff>7975</xdr:rowOff>
    </xdr:from>
    <xdr:to>
      <xdr:col>2</xdr:col>
      <xdr:colOff>886</xdr:colOff>
      <xdr:row>17</xdr:row>
      <xdr:rowOff>55600</xdr:rowOff>
    </xdr:to>
    <xdr:sp macro="" textlink="">
      <xdr:nvSpPr>
        <xdr:cNvPr id="29" name="Text Box 6"/>
        <xdr:cNvSpPr txBox="1">
          <a:spLocks noChangeArrowheads="1"/>
        </xdr:cNvSpPr>
      </xdr:nvSpPr>
      <xdr:spPr bwMode="auto">
        <a:xfrm>
          <a:off x="2106133" y="3408400"/>
          <a:ext cx="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</xdr:col>
      <xdr:colOff>1580712</xdr:colOff>
      <xdr:row>30</xdr:row>
      <xdr:rowOff>27024</xdr:rowOff>
    </xdr:from>
    <xdr:to>
      <xdr:col>1</xdr:col>
      <xdr:colOff>1828362</xdr:colOff>
      <xdr:row>31</xdr:row>
      <xdr:rowOff>74649</xdr:rowOff>
    </xdr:to>
    <xdr:sp macro="" textlink="">
      <xdr:nvSpPr>
        <xdr:cNvPr id="30" name="Text Box 28"/>
        <xdr:cNvSpPr txBox="1">
          <a:spLocks noChangeArrowheads="1"/>
        </xdr:cNvSpPr>
      </xdr:nvSpPr>
      <xdr:spPr bwMode="auto">
        <a:xfrm>
          <a:off x="2104587" y="7304124"/>
          <a:ext cx="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1</xdr:col>
      <xdr:colOff>1582263</xdr:colOff>
      <xdr:row>34</xdr:row>
      <xdr:rowOff>15948</xdr:rowOff>
    </xdr:from>
    <xdr:to>
      <xdr:col>1</xdr:col>
      <xdr:colOff>1829913</xdr:colOff>
      <xdr:row>35</xdr:row>
      <xdr:rowOff>63573</xdr:rowOff>
    </xdr:to>
    <xdr:sp macro="" textlink="">
      <xdr:nvSpPr>
        <xdr:cNvPr id="31" name="Text Box 29"/>
        <xdr:cNvSpPr txBox="1">
          <a:spLocks noChangeArrowheads="1"/>
        </xdr:cNvSpPr>
      </xdr:nvSpPr>
      <xdr:spPr bwMode="auto">
        <a:xfrm>
          <a:off x="2106138" y="8055048"/>
          <a:ext cx="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</xdr:col>
      <xdr:colOff>1617036</xdr:colOff>
      <xdr:row>18</xdr:row>
      <xdr:rowOff>28575</xdr:rowOff>
    </xdr:from>
    <xdr:to>
      <xdr:col>2</xdr:col>
      <xdr:colOff>1</xdr:colOff>
      <xdr:row>18</xdr:row>
      <xdr:rowOff>232587</xdr:rowOff>
    </xdr:to>
    <xdr:sp macro="" textlink="">
      <xdr:nvSpPr>
        <xdr:cNvPr id="32" name="Text Box 8"/>
        <xdr:cNvSpPr txBox="1">
          <a:spLocks noChangeArrowheads="1"/>
        </xdr:cNvSpPr>
      </xdr:nvSpPr>
      <xdr:spPr bwMode="auto">
        <a:xfrm>
          <a:off x="2102811" y="3810000"/>
          <a:ext cx="2215" cy="204012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1</xdr:col>
      <xdr:colOff>1591783</xdr:colOff>
      <xdr:row>16</xdr:row>
      <xdr:rowOff>7975</xdr:rowOff>
    </xdr:from>
    <xdr:to>
      <xdr:col>2</xdr:col>
      <xdr:colOff>886</xdr:colOff>
      <xdr:row>17</xdr:row>
      <xdr:rowOff>55600</xdr:rowOff>
    </xdr:to>
    <xdr:sp macro="" textlink="">
      <xdr:nvSpPr>
        <xdr:cNvPr id="33" name="Text Box 6"/>
        <xdr:cNvSpPr txBox="1">
          <a:spLocks noChangeArrowheads="1"/>
        </xdr:cNvSpPr>
      </xdr:nvSpPr>
      <xdr:spPr bwMode="auto">
        <a:xfrm>
          <a:off x="2106133" y="3408400"/>
          <a:ext cx="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</xdr:col>
      <xdr:colOff>1580712</xdr:colOff>
      <xdr:row>30</xdr:row>
      <xdr:rowOff>27024</xdr:rowOff>
    </xdr:from>
    <xdr:to>
      <xdr:col>1</xdr:col>
      <xdr:colOff>1828362</xdr:colOff>
      <xdr:row>31</xdr:row>
      <xdr:rowOff>74649</xdr:rowOff>
    </xdr:to>
    <xdr:sp macro="" textlink="">
      <xdr:nvSpPr>
        <xdr:cNvPr id="34" name="Text Box 28"/>
        <xdr:cNvSpPr txBox="1">
          <a:spLocks noChangeArrowheads="1"/>
        </xdr:cNvSpPr>
      </xdr:nvSpPr>
      <xdr:spPr bwMode="auto">
        <a:xfrm>
          <a:off x="2104587" y="7304124"/>
          <a:ext cx="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1</xdr:col>
      <xdr:colOff>1582263</xdr:colOff>
      <xdr:row>34</xdr:row>
      <xdr:rowOff>15948</xdr:rowOff>
    </xdr:from>
    <xdr:to>
      <xdr:col>1</xdr:col>
      <xdr:colOff>1829913</xdr:colOff>
      <xdr:row>35</xdr:row>
      <xdr:rowOff>63573</xdr:rowOff>
    </xdr:to>
    <xdr:sp macro="" textlink="">
      <xdr:nvSpPr>
        <xdr:cNvPr id="35" name="Text Box 29"/>
        <xdr:cNvSpPr txBox="1">
          <a:spLocks noChangeArrowheads="1"/>
        </xdr:cNvSpPr>
      </xdr:nvSpPr>
      <xdr:spPr bwMode="auto">
        <a:xfrm>
          <a:off x="2106138" y="8055048"/>
          <a:ext cx="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</xdr:col>
      <xdr:colOff>1617036</xdr:colOff>
      <xdr:row>18</xdr:row>
      <xdr:rowOff>28575</xdr:rowOff>
    </xdr:from>
    <xdr:to>
      <xdr:col>2</xdr:col>
      <xdr:colOff>1</xdr:colOff>
      <xdr:row>18</xdr:row>
      <xdr:rowOff>232587</xdr:rowOff>
    </xdr:to>
    <xdr:sp macro="" textlink="">
      <xdr:nvSpPr>
        <xdr:cNvPr id="36" name="Text Box 8"/>
        <xdr:cNvSpPr txBox="1">
          <a:spLocks noChangeArrowheads="1"/>
        </xdr:cNvSpPr>
      </xdr:nvSpPr>
      <xdr:spPr bwMode="auto">
        <a:xfrm>
          <a:off x="2102811" y="3810000"/>
          <a:ext cx="2215" cy="204012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1</xdr:col>
      <xdr:colOff>1591783</xdr:colOff>
      <xdr:row>16</xdr:row>
      <xdr:rowOff>7975</xdr:rowOff>
    </xdr:from>
    <xdr:to>
      <xdr:col>2</xdr:col>
      <xdr:colOff>886</xdr:colOff>
      <xdr:row>17</xdr:row>
      <xdr:rowOff>55600</xdr:rowOff>
    </xdr:to>
    <xdr:sp macro="" textlink="">
      <xdr:nvSpPr>
        <xdr:cNvPr id="37" name="Text Box 6"/>
        <xdr:cNvSpPr txBox="1">
          <a:spLocks noChangeArrowheads="1"/>
        </xdr:cNvSpPr>
      </xdr:nvSpPr>
      <xdr:spPr bwMode="auto">
        <a:xfrm>
          <a:off x="2106133" y="3408400"/>
          <a:ext cx="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</xdr:col>
      <xdr:colOff>1580712</xdr:colOff>
      <xdr:row>30</xdr:row>
      <xdr:rowOff>27024</xdr:rowOff>
    </xdr:from>
    <xdr:to>
      <xdr:col>1</xdr:col>
      <xdr:colOff>1828362</xdr:colOff>
      <xdr:row>31</xdr:row>
      <xdr:rowOff>74649</xdr:rowOff>
    </xdr:to>
    <xdr:sp macro="" textlink="">
      <xdr:nvSpPr>
        <xdr:cNvPr id="38" name="Text Box 28"/>
        <xdr:cNvSpPr txBox="1">
          <a:spLocks noChangeArrowheads="1"/>
        </xdr:cNvSpPr>
      </xdr:nvSpPr>
      <xdr:spPr bwMode="auto">
        <a:xfrm>
          <a:off x="2104587" y="7304124"/>
          <a:ext cx="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1</xdr:col>
      <xdr:colOff>1582263</xdr:colOff>
      <xdr:row>34</xdr:row>
      <xdr:rowOff>15948</xdr:rowOff>
    </xdr:from>
    <xdr:to>
      <xdr:col>1</xdr:col>
      <xdr:colOff>1829913</xdr:colOff>
      <xdr:row>35</xdr:row>
      <xdr:rowOff>63573</xdr:rowOff>
    </xdr:to>
    <xdr:sp macro="" textlink="">
      <xdr:nvSpPr>
        <xdr:cNvPr id="39" name="Text Box 29"/>
        <xdr:cNvSpPr txBox="1">
          <a:spLocks noChangeArrowheads="1"/>
        </xdr:cNvSpPr>
      </xdr:nvSpPr>
      <xdr:spPr bwMode="auto">
        <a:xfrm>
          <a:off x="2106138" y="8055048"/>
          <a:ext cx="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</xdr:col>
      <xdr:colOff>1617036</xdr:colOff>
      <xdr:row>18</xdr:row>
      <xdr:rowOff>28575</xdr:rowOff>
    </xdr:from>
    <xdr:to>
      <xdr:col>2</xdr:col>
      <xdr:colOff>1</xdr:colOff>
      <xdr:row>18</xdr:row>
      <xdr:rowOff>232587</xdr:rowOff>
    </xdr:to>
    <xdr:sp macro="" textlink="">
      <xdr:nvSpPr>
        <xdr:cNvPr id="40" name="Text Box 8"/>
        <xdr:cNvSpPr txBox="1">
          <a:spLocks noChangeArrowheads="1"/>
        </xdr:cNvSpPr>
      </xdr:nvSpPr>
      <xdr:spPr bwMode="auto">
        <a:xfrm>
          <a:off x="2102811" y="3810000"/>
          <a:ext cx="2215" cy="204012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1</xdr:col>
      <xdr:colOff>1591783</xdr:colOff>
      <xdr:row>16</xdr:row>
      <xdr:rowOff>7975</xdr:rowOff>
    </xdr:from>
    <xdr:to>
      <xdr:col>2</xdr:col>
      <xdr:colOff>886</xdr:colOff>
      <xdr:row>17</xdr:row>
      <xdr:rowOff>55600</xdr:rowOff>
    </xdr:to>
    <xdr:sp macro="" textlink="">
      <xdr:nvSpPr>
        <xdr:cNvPr id="41" name="Text Box 6"/>
        <xdr:cNvSpPr txBox="1">
          <a:spLocks noChangeArrowheads="1"/>
        </xdr:cNvSpPr>
      </xdr:nvSpPr>
      <xdr:spPr bwMode="auto">
        <a:xfrm>
          <a:off x="2106133" y="3408400"/>
          <a:ext cx="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</xdr:col>
      <xdr:colOff>1580712</xdr:colOff>
      <xdr:row>30</xdr:row>
      <xdr:rowOff>27024</xdr:rowOff>
    </xdr:from>
    <xdr:to>
      <xdr:col>1</xdr:col>
      <xdr:colOff>1828362</xdr:colOff>
      <xdr:row>31</xdr:row>
      <xdr:rowOff>74649</xdr:rowOff>
    </xdr:to>
    <xdr:sp macro="" textlink="">
      <xdr:nvSpPr>
        <xdr:cNvPr id="42" name="Text Box 28"/>
        <xdr:cNvSpPr txBox="1">
          <a:spLocks noChangeArrowheads="1"/>
        </xdr:cNvSpPr>
      </xdr:nvSpPr>
      <xdr:spPr bwMode="auto">
        <a:xfrm>
          <a:off x="2104587" y="7304124"/>
          <a:ext cx="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1</xdr:col>
      <xdr:colOff>1582263</xdr:colOff>
      <xdr:row>34</xdr:row>
      <xdr:rowOff>15948</xdr:rowOff>
    </xdr:from>
    <xdr:to>
      <xdr:col>1</xdr:col>
      <xdr:colOff>1829913</xdr:colOff>
      <xdr:row>35</xdr:row>
      <xdr:rowOff>63573</xdr:rowOff>
    </xdr:to>
    <xdr:sp macro="" textlink="">
      <xdr:nvSpPr>
        <xdr:cNvPr id="43" name="Text Box 29"/>
        <xdr:cNvSpPr txBox="1">
          <a:spLocks noChangeArrowheads="1"/>
        </xdr:cNvSpPr>
      </xdr:nvSpPr>
      <xdr:spPr bwMode="auto">
        <a:xfrm>
          <a:off x="2106138" y="8055048"/>
          <a:ext cx="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</xdr:col>
      <xdr:colOff>1617036</xdr:colOff>
      <xdr:row>132</xdr:row>
      <xdr:rowOff>28575</xdr:rowOff>
    </xdr:from>
    <xdr:to>
      <xdr:col>2</xdr:col>
      <xdr:colOff>1</xdr:colOff>
      <xdr:row>132</xdr:row>
      <xdr:rowOff>232587</xdr:rowOff>
    </xdr:to>
    <xdr:sp macro="" textlink="">
      <xdr:nvSpPr>
        <xdr:cNvPr id="44" name="Text Box 8"/>
        <xdr:cNvSpPr txBox="1">
          <a:spLocks noChangeArrowheads="1"/>
        </xdr:cNvSpPr>
      </xdr:nvSpPr>
      <xdr:spPr bwMode="auto">
        <a:xfrm>
          <a:off x="2102811" y="28803600"/>
          <a:ext cx="2215" cy="204012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1</xdr:col>
      <xdr:colOff>1591783</xdr:colOff>
      <xdr:row>130</xdr:row>
      <xdr:rowOff>7975</xdr:rowOff>
    </xdr:from>
    <xdr:to>
      <xdr:col>2</xdr:col>
      <xdr:colOff>886</xdr:colOff>
      <xdr:row>131</xdr:row>
      <xdr:rowOff>55600</xdr:rowOff>
    </xdr:to>
    <xdr:sp macro="" textlink="">
      <xdr:nvSpPr>
        <xdr:cNvPr id="45" name="Text Box 6"/>
        <xdr:cNvSpPr txBox="1">
          <a:spLocks noChangeArrowheads="1"/>
        </xdr:cNvSpPr>
      </xdr:nvSpPr>
      <xdr:spPr bwMode="auto">
        <a:xfrm>
          <a:off x="2106133" y="28402000"/>
          <a:ext cx="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</xdr:col>
      <xdr:colOff>1580712</xdr:colOff>
      <xdr:row>144</xdr:row>
      <xdr:rowOff>27024</xdr:rowOff>
    </xdr:from>
    <xdr:to>
      <xdr:col>1</xdr:col>
      <xdr:colOff>1828362</xdr:colOff>
      <xdr:row>145</xdr:row>
      <xdr:rowOff>74649</xdr:rowOff>
    </xdr:to>
    <xdr:sp macro="" textlink="">
      <xdr:nvSpPr>
        <xdr:cNvPr id="46" name="Text Box 28"/>
        <xdr:cNvSpPr txBox="1">
          <a:spLocks noChangeArrowheads="1"/>
        </xdr:cNvSpPr>
      </xdr:nvSpPr>
      <xdr:spPr bwMode="auto">
        <a:xfrm>
          <a:off x="2104587" y="31678599"/>
          <a:ext cx="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1</xdr:col>
      <xdr:colOff>1582263</xdr:colOff>
      <xdr:row>148</xdr:row>
      <xdr:rowOff>15948</xdr:rowOff>
    </xdr:from>
    <xdr:to>
      <xdr:col>1</xdr:col>
      <xdr:colOff>1829913</xdr:colOff>
      <xdr:row>149</xdr:row>
      <xdr:rowOff>63573</xdr:rowOff>
    </xdr:to>
    <xdr:sp macro="" textlink="">
      <xdr:nvSpPr>
        <xdr:cNvPr id="47" name="Text Box 29"/>
        <xdr:cNvSpPr txBox="1">
          <a:spLocks noChangeArrowheads="1"/>
        </xdr:cNvSpPr>
      </xdr:nvSpPr>
      <xdr:spPr bwMode="auto">
        <a:xfrm>
          <a:off x="2106138" y="32429523"/>
          <a:ext cx="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</xdr:col>
      <xdr:colOff>1617036</xdr:colOff>
      <xdr:row>132</xdr:row>
      <xdr:rowOff>28575</xdr:rowOff>
    </xdr:from>
    <xdr:to>
      <xdr:col>2</xdr:col>
      <xdr:colOff>1</xdr:colOff>
      <xdr:row>132</xdr:row>
      <xdr:rowOff>232587</xdr:rowOff>
    </xdr:to>
    <xdr:sp macro="" textlink="">
      <xdr:nvSpPr>
        <xdr:cNvPr id="48" name="Text Box 8"/>
        <xdr:cNvSpPr txBox="1">
          <a:spLocks noChangeArrowheads="1"/>
        </xdr:cNvSpPr>
      </xdr:nvSpPr>
      <xdr:spPr bwMode="auto">
        <a:xfrm>
          <a:off x="2102811" y="28803600"/>
          <a:ext cx="2215" cy="204012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1</xdr:col>
      <xdr:colOff>1591783</xdr:colOff>
      <xdr:row>130</xdr:row>
      <xdr:rowOff>7975</xdr:rowOff>
    </xdr:from>
    <xdr:to>
      <xdr:col>2</xdr:col>
      <xdr:colOff>886</xdr:colOff>
      <xdr:row>131</xdr:row>
      <xdr:rowOff>55600</xdr:rowOff>
    </xdr:to>
    <xdr:sp macro="" textlink="">
      <xdr:nvSpPr>
        <xdr:cNvPr id="49" name="Text Box 6"/>
        <xdr:cNvSpPr txBox="1">
          <a:spLocks noChangeArrowheads="1"/>
        </xdr:cNvSpPr>
      </xdr:nvSpPr>
      <xdr:spPr bwMode="auto">
        <a:xfrm>
          <a:off x="2106133" y="28402000"/>
          <a:ext cx="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</xdr:col>
      <xdr:colOff>1580712</xdr:colOff>
      <xdr:row>144</xdr:row>
      <xdr:rowOff>27024</xdr:rowOff>
    </xdr:from>
    <xdr:to>
      <xdr:col>1</xdr:col>
      <xdr:colOff>1828362</xdr:colOff>
      <xdr:row>145</xdr:row>
      <xdr:rowOff>74649</xdr:rowOff>
    </xdr:to>
    <xdr:sp macro="" textlink="">
      <xdr:nvSpPr>
        <xdr:cNvPr id="50" name="Text Box 28"/>
        <xdr:cNvSpPr txBox="1">
          <a:spLocks noChangeArrowheads="1"/>
        </xdr:cNvSpPr>
      </xdr:nvSpPr>
      <xdr:spPr bwMode="auto">
        <a:xfrm>
          <a:off x="2104587" y="31678599"/>
          <a:ext cx="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1</xdr:col>
      <xdr:colOff>1582263</xdr:colOff>
      <xdr:row>148</xdr:row>
      <xdr:rowOff>15948</xdr:rowOff>
    </xdr:from>
    <xdr:to>
      <xdr:col>1</xdr:col>
      <xdr:colOff>1829913</xdr:colOff>
      <xdr:row>149</xdr:row>
      <xdr:rowOff>63573</xdr:rowOff>
    </xdr:to>
    <xdr:sp macro="" textlink="">
      <xdr:nvSpPr>
        <xdr:cNvPr id="51" name="Text Box 29"/>
        <xdr:cNvSpPr txBox="1">
          <a:spLocks noChangeArrowheads="1"/>
        </xdr:cNvSpPr>
      </xdr:nvSpPr>
      <xdr:spPr bwMode="auto">
        <a:xfrm>
          <a:off x="2106138" y="32429523"/>
          <a:ext cx="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</xdr:col>
      <xdr:colOff>1617036</xdr:colOff>
      <xdr:row>132</xdr:row>
      <xdr:rowOff>28575</xdr:rowOff>
    </xdr:from>
    <xdr:to>
      <xdr:col>2</xdr:col>
      <xdr:colOff>1</xdr:colOff>
      <xdr:row>132</xdr:row>
      <xdr:rowOff>232587</xdr:rowOff>
    </xdr:to>
    <xdr:sp macro="" textlink="">
      <xdr:nvSpPr>
        <xdr:cNvPr id="52" name="Text Box 8"/>
        <xdr:cNvSpPr txBox="1">
          <a:spLocks noChangeArrowheads="1"/>
        </xdr:cNvSpPr>
      </xdr:nvSpPr>
      <xdr:spPr bwMode="auto">
        <a:xfrm>
          <a:off x="2102811" y="28803600"/>
          <a:ext cx="2215" cy="204012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1</xdr:col>
      <xdr:colOff>1591783</xdr:colOff>
      <xdr:row>130</xdr:row>
      <xdr:rowOff>7975</xdr:rowOff>
    </xdr:from>
    <xdr:to>
      <xdr:col>2</xdr:col>
      <xdr:colOff>886</xdr:colOff>
      <xdr:row>131</xdr:row>
      <xdr:rowOff>55600</xdr:rowOff>
    </xdr:to>
    <xdr:sp macro="" textlink="">
      <xdr:nvSpPr>
        <xdr:cNvPr id="53" name="Text Box 6"/>
        <xdr:cNvSpPr txBox="1">
          <a:spLocks noChangeArrowheads="1"/>
        </xdr:cNvSpPr>
      </xdr:nvSpPr>
      <xdr:spPr bwMode="auto">
        <a:xfrm>
          <a:off x="2106133" y="28402000"/>
          <a:ext cx="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</xdr:col>
      <xdr:colOff>1580712</xdr:colOff>
      <xdr:row>144</xdr:row>
      <xdr:rowOff>27024</xdr:rowOff>
    </xdr:from>
    <xdr:to>
      <xdr:col>1</xdr:col>
      <xdr:colOff>1828362</xdr:colOff>
      <xdr:row>145</xdr:row>
      <xdr:rowOff>74649</xdr:rowOff>
    </xdr:to>
    <xdr:sp macro="" textlink="">
      <xdr:nvSpPr>
        <xdr:cNvPr id="54" name="Text Box 28"/>
        <xdr:cNvSpPr txBox="1">
          <a:spLocks noChangeArrowheads="1"/>
        </xdr:cNvSpPr>
      </xdr:nvSpPr>
      <xdr:spPr bwMode="auto">
        <a:xfrm>
          <a:off x="2104587" y="31678599"/>
          <a:ext cx="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1</xdr:col>
      <xdr:colOff>1582263</xdr:colOff>
      <xdr:row>148</xdr:row>
      <xdr:rowOff>15948</xdr:rowOff>
    </xdr:from>
    <xdr:to>
      <xdr:col>1</xdr:col>
      <xdr:colOff>1829913</xdr:colOff>
      <xdr:row>149</xdr:row>
      <xdr:rowOff>63573</xdr:rowOff>
    </xdr:to>
    <xdr:sp macro="" textlink="">
      <xdr:nvSpPr>
        <xdr:cNvPr id="55" name="Text Box 29"/>
        <xdr:cNvSpPr txBox="1">
          <a:spLocks noChangeArrowheads="1"/>
        </xdr:cNvSpPr>
      </xdr:nvSpPr>
      <xdr:spPr bwMode="auto">
        <a:xfrm>
          <a:off x="2106138" y="32429523"/>
          <a:ext cx="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</xdr:col>
      <xdr:colOff>1617036</xdr:colOff>
      <xdr:row>132</xdr:row>
      <xdr:rowOff>28575</xdr:rowOff>
    </xdr:from>
    <xdr:to>
      <xdr:col>2</xdr:col>
      <xdr:colOff>1</xdr:colOff>
      <xdr:row>132</xdr:row>
      <xdr:rowOff>232587</xdr:rowOff>
    </xdr:to>
    <xdr:sp macro="" textlink="">
      <xdr:nvSpPr>
        <xdr:cNvPr id="56" name="Text Box 8"/>
        <xdr:cNvSpPr txBox="1">
          <a:spLocks noChangeArrowheads="1"/>
        </xdr:cNvSpPr>
      </xdr:nvSpPr>
      <xdr:spPr bwMode="auto">
        <a:xfrm>
          <a:off x="2102811" y="28803600"/>
          <a:ext cx="2215" cy="204012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1</xdr:col>
      <xdr:colOff>1591783</xdr:colOff>
      <xdr:row>130</xdr:row>
      <xdr:rowOff>7975</xdr:rowOff>
    </xdr:from>
    <xdr:to>
      <xdr:col>2</xdr:col>
      <xdr:colOff>886</xdr:colOff>
      <xdr:row>131</xdr:row>
      <xdr:rowOff>55600</xdr:rowOff>
    </xdr:to>
    <xdr:sp macro="" textlink="">
      <xdr:nvSpPr>
        <xdr:cNvPr id="57" name="Text Box 6"/>
        <xdr:cNvSpPr txBox="1">
          <a:spLocks noChangeArrowheads="1"/>
        </xdr:cNvSpPr>
      </xdr:nvSpPr>
      <xdr:spPr bwMode="auto">
        <a:xfrm>
          <a:off x="2106133" y="28402000"/>
          <a:ext cx="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</xdr:col>
      <xdr:colOff>1580712</xdr:colOff>
      <xdr:row>144</xdr:row>
      <xdr:rowOff>27024</xdr:rowOff>
    </xdr:from>
    <xdr:to>
      <xdr:col>1</xdr:col>
      <xdr:colOff>1828362</xdr:colOff>
      <xdr:row>145</xdr:row>
      <xdr:rowOff>74649</xdr:rowOff>
    </xdr:to>
    <xdr:sp macro="" textlink="">
      <xdr:nvSpPr>
        <xdr:cNvPr id="58" name="Text Box 28"/>
        <xdr:cNvSpPr txBox="1">
          <a:spLocks noChangeArrowheads="1"/>
        </xdr:cNvSpPr>
      </xdr:nvSpPr>
      <xdr:spPr bwMode="auto">
        <a:xfrm>
          <a:off x="2104587" y="31678599"/>
          <a:ext cx="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1</xdr:col>
      <xdr:colOff>1582263</xdr:colOff>
      <xdr:row>148</xdr:row>
      <xdr:rowOff>15948</xdr:rowOff>
    </xdr:from>
    <xdr:to>
      <xdr:col>1</xdr:col>
      <xdr:colOff>1829913</xdr:colOff>
      <xdr:row>149</xdr:row>
      <xdr:rowOff>63573</xdr:rowOff>
    </xdr:to>
    <xdr:sp macro="" textlink="">
      <xdr:nvSpPr>
        <xdr:cNvPr id="59" name="Text Box 29"/>
        <xdr:cNvSpPr txBox="1">
          <a:spLocks noChangeArrowheads="1"/>
        </xdr:cNvSpPr>
      </xdr:nvSpPr>
      <xdr:spPr bwMode="auto">
        <a:xfrm>
          <a:off x="2106138" y="32429523"/>
          <a:ext cx="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</xdr:col>
      <xdr:colOff>1580712</xdr:colOff>
      <xdr:row>144</xdr:row>
      <xdr:rowOff>27024</xdr:rowOff>
    </xdr:from>
    <xdr:to>
      <xdr:col>1</xdr:col>
      <xdr:colOff>1828362</xdr:colOff>
      <xdr:row>145</xdr:row>
      <xdr:rowOff>74649</xdr:rowOff>
    </xdr:to>
    <xdr:sp macro="" textlink="">
      <xdr:nvSpPr>
        <xdr:cNvPr id="60" name="Text Box 28"/>
        <xdr:cNvSpPr txBox="1">
          <a:spLocks noChangeArrowheads="1"/>
        </xdr:cNvSpPr>
      </xdr:nvSpPr>
      <xdr:spPr bwMode="auto">
        <a:xfrm>
          <a:off x="2104587" y="31678599"/>
          <a:ext cx="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1</xdr:col>
      <xdr:colOff>1582263</xdr:colOff>
      <xdr:row>148</xdr:row>
      <xdr:rowOff>15948</xdr:rowOff>
    </xdr:from>
    <xdr:to>
      <xdr:col>1</xdr:col>
      <xdr:colOff>1829913</xdr:colOff>
      <xdr:row>149</xdr:row>
      <xdr:rowOff>63573</xdr:rowOff>
    </xdr:to>
    <xdr:sp macro="" textlink="">
      <xdr:nvSpPr>
        <xdr:cNvPr id="61" name="Text Box 29"/>
        <xdr:cNvSpPr txBox="1">
          <a:spLocks noChangeArrowheads="1"/>
        </xdr:cNvSpPr>
      </xdr:nvSpPr>
      <xdr:spPr bwMode="auto">
        <a:xfrm>
          <a:off x="2106138" y="32429523"/>
          <a:ext cx="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</xdr:col>
      <xdr:colOff>1617036</xdr:colOff>
      <xdr:row>132</xdr:row>
      <xdr:rowOff>28575</xdr:rowOff>
    </xdr:from>
    <xdr:to>
      <xdr:col>2</xdr:col>
      <xdr:colOff>1</xdr:colOff>
      <xdr:row>132</xdr:row>
      <xdr:rowOff>232587</xdr:rowOff>
    </xdr:to>
    <xdr:sp macro="" textlink="">
      <xdr:nvSpPr>
        <xdr:cNvPr id="62" name="Text Box 8"/>
        <xdr:cNvSpPr txBox="1">
          <a:spLocks noChangeArrowheads="1"/>
        </xdr:cNvSpPr>
      </xdr:nvSpPr>
      <xdr:spPr bwMode="auto">
        <a:xfrm>
          <a:off x="2102811" y="28803600"/>
          <a:ext cx="2215" cy="204012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1</xdr:col>
      <xdr:colOff>1591783</xdr:colOff>
      <xdr:row>130</xdr:row>
      <xdr:rowOff>7975</xdr:rowOff>
    </xdr:from>
    <xdr:to>
      <xdr:col>2</xdr:col>
      <xdr:colOff>886</xdr:colOff>
      <xdr:row>131</xdr:row>
      <xdr:rowOff>55600</xdr:rowOff>
    </xdr:to>
    <xdr:sp macro="" textlink="">
      <xdr:nvSpPr>
        <xdr:cNvPr id="63" name="Text Box 6"/>
        <xdr:cNvSpPr txBox="1">
          <a:spLocks noChangeArrowheads="1"/>
        </xdr:cNvSpPr>
      </xdr:nvSpPr>
      <xdr:spPr bwMode="auto">
        <a:xfrm>
          <a:off x="2106133" y="28402000"/>
          <a:ext cx="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</xdr:col>
      <xdr:colOff>1580712</xdr:colOff>
      <xdr:row>144</xdr:row>
      <xdr:rowOff>27024</xdr:rowOff>
    </xdr:from>
    <xdr:to>
      <xdr:col>1</xdr:col>
      <xdr:colOff>1828362</xdr:colOff>
      <xdr:row>145</xdr:row>
      <xdr:rowOff>74649</xdr:rowOff>
    </xdr:to>
    <xdr:sp macro="" textlink="">
      <xdr:nvSpPr>
        <xdr:cNvPr id="64" name="Text Box 28"/>
        <xdr:cNvSpPr txBox="1">
          <a:spLocks noChangeArrowheads="1"/>
        </xdr:cNvSpPr>
      </xdr:nvSpPr>
      <xdr:spPr bwMode="auto">
        <a:xfrm>
          <a:off x="2104587" y="31678599"/>
          <a:ext cx="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1</xdr:col>
      <xdr:colOff>1582263</xdr:colOff>
      <xdr:row>148</xdr:row>
      <xdr:rowOff>15948</xdr:rowOff>
    </xdr:from>
    <xdr:to>
      <xdr:col>1</xdr:col>
      <xdr:colOff>1829913</xdr:colOff>
      <xdr:row>149</xdr:row>
      <xdr:rowOff>63573</xdr:rowOff>
    </xdr:to>
    <xdr:sp macro="" textlink="">
      <xdr:nvSpPr>
        <xdr:cNvPr id="65" name="Text Box 29"/>
        <xdr:cNvSpPr txBox="1">
          <a:spLocks noChangeArrowheads="1"/>
        </xdr:cNvSpPr>
      </xdr:nvSpPr>
      <xdr:spPr bwMode="auto">
        <a:xfrm>
          <a:off x="2106138" y="32429523"/>
          <a:ext cx="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</xdr:col>
      <xdr:colOff>1617036</xdr:colOff>
      <xdr:row>132</xdr:row>
      <xdr:rowOff>28575</xdr:rowOff>
    </xdr:from>
    <xdr:to>
      <xdr:col>2</xdr:col>
      <xdr:colOff>1</xdr:colOff>
      <xdr:row>132</xdr:row>
      <xdr:rowOff>232587</xdr:rowOff>
    </xdr:to>
    <xdr:sp macro="" textlink="">
      <xdr:nvSpPr>
        <xdr:cNvPr id="66" name="Text Box 8"/>
        <xdr:cNvSpPr txBox="1">
          <a:spLocks noChangeArrowheads="1"/>
        </xdr:cNvSpPr>
      </xdr:nvSpPr>
      <xdr:spPr bwMode="auto">
        <a:xfrm>
          <a:off x="2102811" y="28803600"/>
          <a:ext cx="2215" cy="204012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1</xdr:col>
      <xdr:colOff>1591783</xdr:colOff>
      <xdr:row>130</xdr:row>
      <xdr:rowOff>7975</xdr:rowOff>
    </xdr:from>
    <xdr:to>
      <xdr:col>2</xdr:col>
      <xdr:colOff>886</xdr:colOff>
      <xdr:row>131</xdr:row>
      <xdr:rowOff>55600</xdr:rowOff>
    </xdr:to>
    <xdr:sp macro="" textlink="">
      <xdr:nvSpPr>
        <xdr:cNvPr id="67" name="Text Box 6"/>
        <xdr:cNvSpPr txBox="1">
          <a:spLocks noChangeArrowheads="1"/>
        </xdr:cNvSpPr>
      </xdr:nvSpPr>
      <xdr:spPr bwMode="auto">
        <a:xfrm>
          <a:off x="2106133" y="28402000"/>
          <a:ext cx="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</xdr:col>
      <xdr:colOff>1580712</xdr:colOff>
      <xdr:row>144</xdr:row>
      <xdr:rowOff>27024</xdr:rowOff>
    </xdr:from>
    <xdr:to>
      <xdr:col>1</xdr:col>
      <xdr:colOff>1828362</xdr:colOff>
      <xdr:row>145</xdr:row>
      <xdr:rowOff>74649</xdr:rowOff>
    </xdr:to>
    <xdr:sp macro="" textlink="">
      <xdr:nvSpPr>
        <xdr:cNvPr id="68" name="Text Box 28"/>
        <xdr:cNvSpPr txBox="1">
          <a:spLocks noChangeArrowheads="1"/>
        </xdr:cNvSpPr>
      </xdr:nvSpPr>
      <xdr:spPr bwMode="auto">
        <a:xfrm>
          <a:off x="2104587" y="31678599"/>
          <a:ext cx="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1</xdr:col>
      <xdr:colOff>1582263</xdr:colOff>
      <xdr:row>148</xdr:row>
      <xdr:rowOff>15948</xdr:rowOff>
    </xdr:from>
    <xdr:to>
      <xdr:col>1</xdr:col>
      <xdr:colOff>1829913</xdr:colOff>
      <xdr:row>149</xdr:row>
      <xdr:rowOff>63573</xdr:rowOff>
    </xdr:to>
    <xdr:sp macro="" textlink="">
      <xdr:nvSpPr>
        <xdr:cNvPr id="69" name="Text Box 29"/>
        <xdr:cNvSpPr txBox="1">
          <a:spLocks noChangeArrowheads="1"/>
        </xdr:cNvSpPr>
      </xdr:nvSpPr>
      <xdr:spPr bwMode="auto">
        <a:xfrm>
          <a:off x="2106138" y="32429523"/>
          <a:ext cx="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</xdr:col>
      <xdr:colOff>1617036</xdr:colOff>
      <xdr:row>132</xdr:row>
      <xdr:rowOff>28575</xdr:rowOff>
    </xdr:from>
    <xdr:to>
      <xdr:col>2</xdr:col>
      <xdr:colOff>1</xdr:colOff>
      <xdr:row>132</xdr:row>
      <xdr:rowOff>232587</xdr:rowOff>
    </xdr:to>
    <xdr:sp macro="" textlink="">
      <xdr:nvSpPr>
        <xdr:cNvPr id="70" name="Text Box 8"/>
        <xdr:cNvSpPr txBox="1">
          <a:spLocks noChangeArrowheads="1"/>
        </xdr:cNvSpPr>
      </xdr:nvSpPr>
      <xdr:spPr bwMode="auto">
        <a:xfrm>
          <a:off x="2102811" y="28803600"/>
          <a:ext cx="2215" cy="204012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1</xdr:col>
      <xdr:colOff>1591783</xdr:colOff>
      <xdr:row>130</xdr:row>
      <xdr:rowOff>7975</xdr:rowOff>
    </xdr:from>
    <xdr:to>
      <xdr:col>2</xdr:col>
      <xdr:colOff>886</xdr:colOff>
      <xdr:row>131</xdr:row>
      <xdr:rowOff>55600</xdr:rowOff>
    </xdr:to>
    <xdr:sp macro="" textlink="">
      <xdr:nvSpPr>
        <xdr:cNvPr id="71" name="Text Box 6"/>
        <xdr:cNvSpPr txBox="1">
          <a:spLocks noChangeArrowheads="1"/>
        </xdr:cNvSpPr>
      </xdr:nvSpPr>
      <xdr:spPr bwMode="auto">
        <a:xfrm>
          <a:off x="2106133" y="28402000"/>
          <a:ext cx="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</xdr:col>
      <xdr:colOff>1580712</xdr:colOff>
      <xdr:row>144</xdr:row>
      <xdr:rowOff>27024</xdr:rowOff>
    </xdr:from>
    <xdr:to>
      <xdr:col>1</xdr:col>
      <xdr:colOff>1828362</xdr:colOff>
      <xdr:row>145</xdr:row>
      <xdr:rowOff>74649</xdr:rowOff>
    </xdr:to>
    <xdr:sp macro="" textlink="">
      <xdr:nvSpPr>
        <xdr:cNvPr id="72" name="Text Box 28"/>
        <xdr:cNvSpPr txBox="1">
          <a:spLocks noChangeArrowheads="1"/>
        </xdr:cNvSpPr>
      </xdr:nvSpPr>
      <xdr:spPr bwMode="auto">
        <a:xfrm>
          <a:off x="2104587" y="31678599"/>
          <a:ext cx="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1</xdr:col>
      <xdr:colOff>1582263</xdr:colOff>
      <xdr:row>148</xdr:row>
      <xdr:rowOff>15948</xdr:rowOff>
    </xdr:from>
    <xdr:to>
      <xdr:col>1</xdr:col>
      <xdr:colOff>1829913</xdr:colOff>
      <xdr:row>149</xdr:row>
      <xdr:rowOff>63573</xdr:rowOff>
    </xdr:to>
    <xdr:sp macro="" textlink="">
      <xdr:nvSpPr>
        <xdr:cNvPr id="73" name="Text Box 29"/>
        <xdr:cNvSpPr txBox="1">
          <a:spLocks noChangeArrowheads="1"/>
        </xdr:cNvSpPr>
      </xdr:nvSpPr>
      <xdr:spPr bwMode="auto">
        <a:xfrm>
          <a:off x="2106138" y="32429523"/>
          <a:ext cx="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</xdr:col>
      <xdr:colOff>1617036</xdr:colOff>
      <xdr:row>132</xdr:row>
      <xdr:rowOff>28575</xdr:rowOff>
    </xdr:from>
    <xdr:to>
      <xdr:col>2</xdr:col>
      <xdr:colOff>1</xdr:colOff>
      <xdr:row>132</xdr:row>
      <xdr:rowOff>232587</xdr:rowOff>
    </xdr:to>
    <xdr:sp macro="" textlink="">
      <xdr:nvSpPr>
        <xdr:cNvPr id="74" name="Text Box 8"/>
        <xdr:cNvSpPr txBox="1">
          <a:spLocks noChangeArrowheads="1"/>
        </xdr:cNvSpPr>
      </xdr:nvSpPr>
      <xdr:spPr bwMode="auto">
        <a:xfrm>
          <a:off x="2102811" y="28803600"/>
          <a:ext cx="2215" cy="204012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1</xdr:col>
      <xdr:colOff>1591783</xdr:colOff>
      <xdr:row>130</xdr:row>
      <xdr:rowOff>7975</xdr:rowOff>
    </xdr:from>
    <xdr:to>
      <xdr:col>2</xdr:col>
      <xdr:colOff>886</xdr:colOff>
      <xdr:row>131</xdr:row>
      <xdr:rowOff>55600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2106133" y="28402000"/>
          <a:ext cx="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</xdr:col>
      <xdr:colOff>1580712</xdr:colOff>
      <xdr:row>144</xdr:row>
      <xdr:rowOff>27024</xdr:rowOff>
    </xdr:from>
    <xdr:to>
      <xdr:col>1</xdr:col>
      <xdr:colOff>1828362</xdr:colOff>
      <xdr:row>145</xdr:row>
      <xdr:rowOff>74649</xdr:rowOff>
    </xdr:to>
    <xdr:sp macro="" textlink="">
      <xdr:nvSpPr>
        <xdr:cNvPr id="76" name="Text Box 28"/>
        <xdr:cNvSpPr txBox="1">
          <a:spLocks noChangeArrowheads="1"/>
        </xdr:cNvSpPr>
      </xdr:nvSpPr>
      <xdr:spPr bwMode="auto">
        <a:xfrm>
          <a:off x="2104587" y="31678599"/>
          <a:ext cx="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1</xdr:col>
      <xdr:colOff>1582263</xdr:colOff>
      <xdr:row>148</xdr:row>
      <xdr:rowOff>15948</xdr:rowOff>
    </xdr:from>
    <xdr:to>
      <xdr:col>1</xdr:col>
      <xdr:colOff>1829913</xdr:colOff>
      <xdr:row>149</xdr:row>
      <xdr:rowOff>63573</xdr:rowOff>
    </xdr:to>
    <xdr:sp macro="" textlink="">
      <xdr:nvSpPr>
        <xdr:cNvPr id="77" name="Text Box 29"/>
        <xdr:cNvSpPr txBox="1">
          <a:spLocks noChangeArrowheads="1"/>
        </xdr:cNvSpPr>
      </xdr:nvSpPr>
      <xdr:spPr bwMode="auto">
        <a:xfrm>
          <a:off x="2106138" y="32429523"/>
          <a:ext cx="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</xdr:col>
      <xdr:colOff>1617036</xdr:colOff>
      <xdr:row>132</xdr:row>
      <xdr:rowOff>28575</xdr:rowOff>
    </xdr:from>
    <xdr:to>
      <xdr:col>2</xdr:col>
      <xdr:colOff>1</xdr:colOff>
      <xdr:row>132</xdr:row>
      <xdr:rowOff>232587</xdr:rowOff>
    </xdr:to>
    <xdr:sp macro="" textlink="">
      <xdr:nvSpPr>
        <xdr:cNvPr id="78" name="Text Box 8"/>
        <xdr:cNvSpPr txBox="1">
          <a:spLocks noChangeArrowheads="1"/>
        </xdr:cNvSpPr>
      </xdr:nvSpPr>
      <xdr:spPr bwMode="auto">
        <a:xfrm>
          <a:off x="2102811" y="28803600"/>
          <a:ext cx="2215" cy="204012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1</xdr:col>
      <xdr:colOff>1591783</xdr:colOff>
      <xdr:row>130</xdr:row>
      <xdr:rowOff>7975</xdr:rowOff>
    </xdr:from>
    <xdr:to>
      <xdr:col>2</xdr:col>
      <xdr:colOff>886</xdr:colOff>
      <xdr:row>131</xdr:row>
      <xdr:rowOff>55600</xdr:rowOff>
    </xdr:to>
    <xdr:sp macro="" textlink="">
      <xdr:nvSpPr>
        <xdr:cNvPr id="79" name="Text Box 6"/>
        <xdr:cNvSpPr txBox="1">
          <a:spLocks noChangeArrowheads="1"/>
        </xdr:cNvSpPr>
      </xdr:nvSpPr>
      <xdr:spPr bwMode="auto">
        <a:xfrm>
          <a:off x="2106133" y="28402000"/>
          <a:ext cx="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</xdr:col>
      <xdr:colOff>1580712</xdr:colOff>
      <xdr:row>144</xdr:row>
      <xdr:rowOff>27024</xdr:rowOff>
    </xdr:from>
    <xdr:to>
      <xdr:col>1</xdr:col>
      <xdr:colOff>1828362</xdr:colOff>
      <xdr:row>145</xdr:row>
      <xdr:rowOff>74649</xdr:rowOff>
    </xdr:to>
    <xdr:sp macro="" textlink="">
      <xdr:nvSpPr>
        <xdr:cNvPr id="80" name="Text Box 28"/>
        <xdr:cNvSpPr txBox="1">
          <a:spLocks noChangeArrowheads="1"/>
        </xdr:cNvSpPr>
      </xdr:nvSpPr>
      <xdr:spPr bwMode="auto">
        <a:xfrm>
          <a:off x="2104587" y="31678599"/>
          <a:ext cx="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1</xdr:col>
      <xdr:colOff>1582263</xdr:colOff>
      <xdr:row>148</xdr:row>
      <xdr:rowOff>15948</xdr:rowOff>
    </xdr:from>
    <xdr:to>
      <xdr:col>1</xdr:col>
      <xdr:colOff>1829913</xdr:colOff>
      <xdr:row>149</xdr:row>
      <xdr:rowOff>63573</xdr:rowOff>
    </xdr:to>
    <xdr:sp macro="" textlink="">
      <xdr:nvSpPr>
        <xdr:cNvPr id="81" name="Text Box 29"/>
        <xdr:cNvSpPr txBox="1">
          <a:spLocks noChangeArrowheads="1"/>
        </xdr:cNvSpPr>
      </xdr:nvSpPr>
      <xdr:spPr bwMode="auto">
        <a:xfrm>
          <a:off x="2106138" y="32429523"/>
          <a:ext cx="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</xdr:col>
      <xdr:colOff>1617036</xdr:colOff>
      <xdr:row>132</xdr:row>
      <xdr:rowOff>28575</xdr:rowOff>
    </xdr:from>
    <xdr:to>
      <xdr:col>2</xdr:col>
      <xdr:colOff>1</xdr:colOff>
      <xdr:row>132</xdr:row>
      <xdr:rowOff>232587</xdr:rowOff>
    </xdr:to>
    <xdr:sp macro="" textlink="">
      <xdr:nvSpPr>
        <xdr:cNvPr id="82" name="Text Box 8"/>
        <xdr:cNvSpPr txBox="1">
          <a:spLocks noChangeArrowheads="1"/>
        </xdr:cNvSpPr>
      </xdr:nvSpPr>
      <xdr:spPr bwMode="auto">
        <a:xfrm>
          <a:off x="2102811" y="28803600"/>
          <a:ext cx="2215" cy="204012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1</xdr:col>
      <xdr:colOff>1591783</xdr:colOff>
      <xdr:row>130</xdr:row>
      <xdr:rowOff>7975</xdr:rowOff>
    </xdr:from>
    <xdr:to>
      <xdr:col>2</xdr:col>
      <xdr:colOff>886</xdr:colOff>
      <xdr:row>131</xdr:row>
      <xdr:rowOff>55600</xdr:rowOff>
    </xdr:to>
    <xdr:sp macro="" textlink="">
      <xdr:nvSpPr>
        <xdr:cNvPr id="83" name="Text Box 6"/>
        <xdr:cNvSpPr txBox="1">
          <a:spLocks noChangeArrowheads="1"/>
        </xdr:cNvSpPr>
      </xdr:nvSpPr>
      <xdr:spPr bwMode="auto">
        <a:xfrm>
          <a:off x="2106133" y="28402000"/>
          <a:ext cx="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</xdr:col>
      <xdr:colOff>1580712</xdr:colOff>
      <xdr:row>144</xdr:row>
      <xdr:rowOff>27024</xdr:rowOff>
    </xdr:from>
    <xdr:to>
      <xdr:col>1</xdr:col>
      <xdr:colOff>1828362</xdr:colOff>
      <xdr:row>145</xdr:row>
      <xdr:rowOff>74649</xdr:rowOff>
    </xdr:to>
    <xdr:sp macro="" textlink="">
      <xdr:nvSpPr>
        <xdr:cNvPr id="84" name="Text Box 28"/>
        <xdr:cNvSpPr txBox="1">
          <a:spLocks noChangeArrowheads="1"/>
        </xdr:cNvSpPr>
      </xdr:nvSpPr>
      <xdr:spPr bwMode="auto">
        <a:xfrm>
          <a:off x="2104587" y="31678599"/>
          <a:ext cx="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1</xdr:col>
      <xdr:colOff>1582263</xdr:colOff>
      <xdr:row>148</xdr:row>
      <xdr:rowOff>15948</xdr:rowOff>
    </xdr:from>
    <xdr:to>
      <xdr:col>1</xdr:col>
      <xdr:colOff>1829913</xdr:colOff>
      <xdr:row>149</xdr:row>
      <xdr:rowOff>63573</xdr:rowOff>
    </xdr:to>
    <xdr:sp macro="" textlink="">
      <xdr:nvSpPr>
        <xdr:cNvPr id="85" name="Text Box 29"/>
        <xdr:cNvSpPr txBox="1">
          <a:spLocks noChangeArrowheads="1"/>
        </xdr:cNvSpPr>
      </xdr:nvSpPr>
      <xdr:spPr bwMode="auto">
        <a:xfrm>
          <a:off x="2106138" y="32429523"/>
          <a:ext cx="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27"/>
  <sheetViews>
    <sheetView tabSelected="1" workbookViewId="0">
      <selection sqref="A1:T1048576"/>
    </sheetView>
  </sheetViews>
  <sheetFormatPr baseColWidth="10" defaultRowHeight="15" x14ac:dyDescent="0.25"/>
  <cols>
    <col min="1" max="1" width="9.5703125" customWidth="1"/>
    <col min="2" max="2" width="22" customWidth="1"/>
    <col min="3" max="4" width="18" customWidth="1"/>
    <col min="5" max="5" width="20.140625" customWidth="1"/>
    <col min="6" max="6" width="18.5703125" customWidth="1"/>
    <col min="19" max="19" width="19.42578125" customWidth="1"/>
  </cols>
  <sheetData>
    <row r="1" spans="2:19" ht="23.25" x14ac:dyDescent="0.35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</row>
    <row r="2" spans="2:19" ht="20.25" x14ac:dyDescent="0.3">
      <c r="B2" s="4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6"/>
    </row>
    <row r="3" spans="2:19" ht="18" x14ac:dyDescent="0.25">
      <c r="B3" s="7" t="s">
        <v>2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9"/>
    </row>
    <row r="4" spans="2:19" ht="20.25" x14ac:dyDescent="0.3">
      <c r="B4" s="4" t="s">
        <v>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6"/>
    </row>
    <row r="5" spans="2:19" ht="18" x14ac:dyDescent="0.25">
      <c r="B5" s="7" t="s">
        <v>4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9"/>
    </row>
    <row r="6" spans="2:19" ht="18" x14ac:dyDescent="0.25">
      <c r="B6" s="10" t="s">
        <v>5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2"/>
    </row>
    <row r="7" spans="2:19" x14ac:dyDescent="0.25"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5"/>
    </row>
    <row r="8" spans="2:19" x14ac:dyDescent="0.25">
      <c r="B8" s="16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5"/>
    </row>
    <row r="9" spans="2:19" x14ac:dyDescent="0.2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9"/>
    </row>
    <row r="10" spans="2:19" x14ac:dyDescent="0.25">
      <c r="B10" s="20" t="s">
        <v>6</v>
      </c>
      <c r="C10" s="21" t="str">
        <f>B5</f>
        <v>1601 RESGUARDO DEL PATRIMONIO MUNICIPAL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3"/>
    </row>
    <row r="11" spans="2:19" x14ac:dyDescent="0.25">
      <c r="B11" s="24"/>
      <c r="C11" s="25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7"/>
    </row>
    <row r="12" spans="2:19" x14ac:dyDescent="0.25">
      <c r="B12" s="24"/>
      <c r="C12" s="28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30"/>
    </row>
    <row r="13" spans="2:19" x14ac:dyDescent="0.25">
      <c r="B13" s="31" t="s">
        <v>7</v>
      </c>
      <c r="C13" s="32" t="s">
        <v>8</v>
      </c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</row>
    <row r="14" spans="2:19" x14ac:dyDescent="0.25">
      <c r="B14" s="33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</row>
    <row r="15" spans="2:19" x14ac:dyDescent="0.25"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</row>
    <row r="16" spans="2:19" x14ac:dyDescent="0.25">
      <c r="B16" s="34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</row>
    <row r="17" spans="2:19" x14ac:dyDescent="0.25">
      <c r="B17" s="35" t="s">
        <v>9</v>
      </c>
      <c r="C17" s="36" t="s">
        <v>10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8"/>
    </row>
    <row r="18" spans="2:19" x14ac:dyDescent="0.25">
      <c r="B18" s="39"/>
      <c r="C18" s="40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2"/>
    </row>
    <row r="19" spans="2:19" ht="38.25" x14ac:dyDescent="0.25">
      <c r="B19" s="43" t="s">
        <v>11</v>
      </c>
      <c r="C19" s="44" t="s">
        <v>12</v>
      </c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6"/>
    </row>
    <row r="20" spans="2:19" ht="38.25" x14ac:dyDescent="0.25">
      <c r="B20" s="47" t="s">
        <v>13</v>
      </c>
      <c r="C20" s="48">
        <v>1867522.53</v>
      </c>
      <c r="D20" s="49"/>
      <c r="E20" s="50"/>
      <c r="F20" s="51" t="s">
        <v>14</v>
      </c>
      <c r="G20" s="51"/>
      <c r="H20" s="52">
        <v>0</v>
      </c>
      <c r="I20" s="52"/>
      <c r="J20" s="52"/>
      <c r="K20" s="53"/>
      <c r="L20" s="54"/>
      <c r="M20" s="55" t="s">
        <v>15</v>
      </c>
      <c r="N20" s="55"/>
      <c r="O20" s="55"/>
      <c r="P20" s="55"/>
      <c r="Q20" s="48">
        <f>C20+H20</f>
        <v>1867522.53</v>
      </c>
      <c r="R20" s="56"/>
      <c r="S20" s="49"/>
    </row>
    <row r="21" spans="2:19" x14ac:dyDescent="0.25"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</row>
    <row r="22" spans="2:19" x14ac:dyDescent="0.25">
      <c r="B22" s="58" t="s">
        <v>16</v>
      </c>
      <c r="C22" s="59"/>
      <c r="D22" s="44" t="s">
        <v>17</v>
      </c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6"/>
    </row>
    <row r="23" spans="2:19" x14ac:dyDescent="0.25">
      <c r="B23" s="60" t="s">
        <v>18</v>
      </c>
      <c r="C23" s="61"/>
      <c r="D23" s="40" t="s">
        <v>19</v>
      </c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2"/>
    </row>
    <row r="24" spans="2:19" x14ac:dyDescent="0.25">
      <c r="B24" s="58" t="s">
        <v>20</v>
      </c>
      <c r="C24" s="59"/>
      <c r="D24" s="62" t="s">
        <v>21</v>
      </c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4"/>
    </row>
    <row r="25" spans="2:19" x14ac:dyDescent="0.25">
      <c r="B25" s="65" t="s">
        <v>22</v>
      </c>
      <c r="C25" s="66" t="s">
        <v>23</v>
      </c>
      <c r="D25" s="67" t="s">
        <v>24</v>
      </c>
      <c r="E25" s="66" t="s">
        <v>25</v>
      </c>
      <c r="F25" s="68" t="s">
        <v>26</v>
      </c>
      <c r="G25" s="69" t="s">
        <v>27</v>
      </c>
      <c r="H25" s="67" t="s">
        <v>28</v>
      </c>
      <c r="I25" s="66" t="s">
        <v>29</v>
      </c>
      <c r="J25" s="70" t="s">
        <v>30</v>
      </c>
      <c r="K25" s="71"/>
      <c r="L25" s="71"/>
      <c r="M25" s="72" t="s">
        <v>25</v>
      </c>
      <c r="N25" s="73" t="s">
        <v>31</v>
      </c>
      <c r="O25" s="73"/>
      <c r="P25" s="74" t="s">
        <v>32</v>
      </c>
      <c r="Q25" s="74"/>
      <c r="R25" s="75"/>
      <c r="S25" s="76"/>
    </row>
    <row r="26" spans="2:19" x14ac:dyDescent="0.25">
      <c r="B26" s="77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9"/>
    </row>
    <row r="27" spans="2:19" x14ac:dyDescent="0.25">
      <c r="B27" s="58" t="s">
        <v>33</v>
      </c>
      <c r="C27" s="59"/>
      <c r="D27" s="80" t="s">
        <v>34</v>
      </c>
      <c r="E27" s="81"/>
      <c r="F27" s="81"/>
      <c r="G27" s="81"/>
      <c r="H27" s="81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3"/>
    </row>
    <row r="28" spans="2:19" x14ac:dyDescent="0.25">
      <c r="B28" s="84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6"/>
    </row>
    <row r="29" spans="2:19" x14ac:dyDescent="0.25">
      <c r="B29" s="87" t="s">
        <v>35</v>
      </c>
      <c r="C29" s="88"/>
      <c r="D29" s="89" t="s">
        <v>36</v>
      </c>
      <c r="E29" s="90" t="s">
        <v>37</v>
      </c>
      <c r="F29" s="91" t="s">
        <v>38</v>
      </c>
      <c r="G29" s="92" t="s">
        <v>37</v>
      </c>
      <c r="H29" s="64"/>
      <c r="I29" s="93" t="s">
        <v>39</v>
      </c>
      <c r="J29" s="94"/>
      <c r="K29" s="94"/>
      <c r="L29" s="94"/>
      <c r="M29" s="94"/>
      <c r="N29" s="94"/>
      <c r="O29" s="94"/>
      <c r="P29" s="94"/>
      <c r="Q29" s="94"/>
      <c r="R29" s="94"/>
      <c r="S29" s="95"/>
    </row>
    <row r="30" spans="2:19" x14ac:dyDescent="0.25">
      <c r="B30" s="96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8"/>
    </row>
    <row r="31" spans="2:19" x14ac:dyDescent="0.25">
      <c r="B31" s="99" t="s">
        <v>40</v>
      </c>
      <c r="C31" s="100" t="s">
        <v>41</v>
      </c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2"/>
    </row>
    <row r="32" spans="2:19" x14ac:dyDescent="0.25">
      <c r="B32" s="103"/>
      <c r="C32" s="104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6"/>
    </row>
    <row r="33" spans="2:19" x14ac:dyDescent="0.25">
      <c r="B33" s="103"/>
      <c r="C33" s="107" t="s">
        <v>42</v>
      </c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9"/>
    </row>
    <row r="34" spans="2:19" x14ac:dyDescent="0.25">
      <c r="B34" s="110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2"/>
    </row>
    <row r="35" spans="2:19" x14ac:dyDescent="0.25">
      <c r="B35" s="113" t="s">
        <v>43</v>
      </c>
      <c r="C35" s="100" t="s">
        <v>44</v>
      </c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2"/>
    </row>
    <row r="36" spans="2:19" x14ac:dyDescent="0.25">
      <c r="B36" s="114"/>
      <c r="C36" s="104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6"/>
    </row>
    <row r="37" spans="2:19" x14ac:dyDescent="0.25">
      <c r="B37" s="115"/>
      <c r="C37" s="116" t="s">
        <v>45</v>
      </c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</row>
    <row r="38" spans="2:19" x14ac:dyDescent="0.25">
      <c r="B38" s="117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9"/>
    </row>
    <row r="39" spans="2:19" x14ac:dyDescent="0.25">
      <c r="B39" s="120" t="s">
        <v>46</v>
      </c>
      <c r="C39" s="121"/>
      <c r="D39" s="121"/>
      <c r="E39" s="121"/>
      <c r="F39" s="121"/>
      <c r="G39" s="121"/>
      <c r="H39" s="122"/>
      <c r="I39" s="123"/>
      <c r="J39" s="124"/>
      <c r="K39" s="123" t="s">
        <v>47</v>
      </c>
      <c r="L39" s="124"/>
      <c r="M39" s="123" t="s">
        <v>48</v>
      </c>
      <c r="N39" s="124"/>
      <c r="O39" s="123" t="s">
        <v>49</v>
      </c>
      <c r="P39" s="124"/>
      <c r="Q39" s="123" t="s">
        <v>50</v>
      </c>
      <c r="R39" s="124"/>
      <c r="S39" s="55" t="s">
        <v>51</v>
      </c>
    </row>
    <row r="40" spans="2:19" x14ac:dyDescent="0.25">
      <c r="B40" s="125" t="s">
        <v>52</v>
      </c>
      <c r="C40" s="58" t="s">
        <v>53</v>
      </c>
      <c r="D40" s="59"/>
      <c r="E40" s="126" t="s">
        <v>54</v>
      </c>
      <c r="F40" s="127" t="s">
        <v>55</v>
      </c>
      <c r="G40" s="128" t="s">
        <v>56</v>
      </c>
      <c r="H40" s="129"/>
      <c r="I40" s="128"/>
      <c r="J40" s="129"/>
      <c r="K40" s="128"/>
      <c r="L40" s="129"/>
      <c r="M40" s="128"/>
      <c r="N40" s="129"/>
      <c r="O40" s="128"/>
      <c r="P40" s="129"/>
      <c r="Q40" s="128"/>
      <c r="R40" s="129"/>
      <c r="S40" s="130"/>
    </row>
    <row r="41" spans="2:19" x14ac:dyDescent="0.25">
      <c r="B41" s="131" t="s">
        <v>57</v>
      </c>
      <c r="C41" s="21" t="s">
        <v>58</v>
      </c>
      <c r="D41" s="23"/>
      <c r="E41" s="132" t="s">
        <v>59</v>
      </c>
      <c r="F41" s="133" t="s">
        <v>60</v>
      </c>
      <c r="G41" s="134" t="s">
        <v>61</v>
      </c>
      <c r="H41" s="135"/>
      <c r="I41" s="136" t="s">
        <v>62</v>
      </c>
      <c r="J41" s="137"/>
      <c r="K41" s="138">
        <v>1</v>
      </c>
      <c r="L41" s="139"/>
      <c r="M41" s="138">
        <v>1</v>
      </c>
      <c r="N41" s="139"/>
      <c r="O41" s="138">
        <v>1</v>
      </c>
      <c r="P41" s="139"/>
      <c r="Q41" s="140">
        <v>1</v>
      </c>
      <c r="R41" s="141"/>
      <c r="S41" s="142">
        <v>4</v>
      </c>
    </row>
    <row r="42" spans="2:19" x14ac:dyDescent="0.25">
      <c r="B42" s="143"/>
      <c r="C42" s="25"/>
      <c r="D42" s="27"/>
      <c r="E42" s="144"/>
      <c r="F42" s="145"/>
      <c r="G42" s="146"/>
      <c r="H42" s="147"/>
      <c r="I42" s="136" t="s">
        <v>63</v>
      </c>
      <c r="J42" s="137"/>
      <c r="K42" s="148">
        <f>(K44*100)/S43</f>
        <v>2.378149087175939</v>
      </c>
      <c r="L42" s="149"/>
      <c r="M42" s="148">
        <f>(M44*100)/S43</f>
        <v>3.3839398981708668</v>
      </c>
      <c r="N42" s="149"/>
      <c r="O42" s="148">
        <f>(O44*100)/S43</f>
        <v>2.5596098163270882</v>
      </c>
      <c r="P42" s="149"/>
      <c r="Q42" s="148">
        <f>(Q44*100)/S43</f>
        <v>0</v>
      </c>
      <c r="R42" s="149"/>
      <c r="S42" s="150">
        <f>SUM(K42:Q42)</f>
        <v>8.3216988016738931</v>
      </c>
    </row>
    <row r="43" spans="2:19" x14ac:dyDescent="0.25">
      <c r="B43" s="143"/>
      <c r="C43" s="25"/>
      <c r="D43" s="27"/>
      <c r="E43" s="144"/>
      <c r="F43" s="133" t="s">
        <v>64</v>
      </c>
      <c r="G43" s="151" t="s">
        <v>59</v>
      </c>
      <c r="H43" s="151"/>
      <c r="I43" s="136" t="s">
        <v>65</v>
      </c>
      <c r="J43" s="137"/>
      <c r="K43" s="152">
        <f>Q20/4</f>
        <v>466880.63250000001</v>
      </c>
      <c r="L43" s="153"/>
      <c r="M43" s="152">
        <f>K43</f>
        <v>466880.63250000001</v>
      </c>
      <c r="N43" s="153"/>
      <c r="O43" s="152">
        <f>K43</f>
        <v>466880.63250000001</v>
      </c>
      <c r="P43" s="153"/>
      <c r="Q43" s="152">
        <f>K43</f>
        <v>466880.63250000001</v>
      </c>
      <c r="R43" s="153"/>
      <c r="S43" s="154">
        <f>SUM(K43:R43)</f>
        <v>1867522.53</v>
      </c>
    </row>
    <row r="44" spans="2:19" x14ac:dyDescent="0.25">
      <c r="B44" s="155"/>
      <c r="C44" s="28"/>
      <c r="D44" s="30"/>
      <c r="E44" s="156"/>
      <c r="F44" s="157"/>
      <c r="G44" s="151"/>
      <c r="H44" s="151"/>
      <c r="I44" s="136" t="s">
        <v>66</v>
      </c>
      <c r="J44" s="137"/>
      <c r="K44" s="158">
        <v>44412.47</v>
      </c>
      <c r="L44" s="159"/>
      <c r="M44" s="158">
        <v>63195.839999999997</v>
      </c>
      <c r="N44" s="159"/>
      <c r="O44" s="158">
        <v>47801.289999999994</v>
      </c>
      <c r="P44" s="159"/>
      <c r="Q44" s="140"/>
      <c r="R44" s="141"/>
      <c r="S44" s="160">
        <f>SUM(K44:R44)</f>
        <v>155409.59999999998</v>
      </c>
    </row>
    <row r="45" spans="2:19" x14ac:dyDescent="0.25">
      <c r="B45" s="161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3"/>
    </row>
    <row r="46" spans="2:19" x14ac:dyDescent="0.25">
      <c r="B46" s="164" t="s">
        <v>67</v>
      </c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6"/>
    </row>
    <row r="47" spans="2:19" x14ac:dyDescent="0.25">
      <c r="B47" s="167" t="s">
        <v>68</v>
      </c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9"/>
    </row>
    <row r="48" spans="2:19" x14ac:dyDescent="0.25">
      <c r="B48" s="170" t="s">
        <v>69</v>
      </c>
      <c r="C48" s="171"/>
      <c r="D48" s="171"/>
      <c r="E48" s="171"/>
      <c r="F48" s="172"/>
      <c r="G48" s="120" t="s">
        <v>70</v>
      </c>
      <c r="H48" s="121"/>
      <c r="I48" s="121"/>
      <c r="J48" s="173" t="s">
        <v>71</v>
      </c>
      <c r="K48" s="174"/>
      <c r="L48" s="174"/>
      <c r="M48" s="175"/>
      <c r="N48" s="136" t="s">
        <v>72</v>
      </c>
      <c r="O48" s="176"/>
      <c r="P48" s="176"/>
      <c r="Q48" s="138" t="s">
        <v>73</v>
      </c>
      <c r="R48" s="177"/>
      <c r="S48" s="139"/>
    </row>
    <row r="49" spans="2:19" x14ac:dyDescent="0.25">
      <c r="B49" s="178" t="s">
        <v>52</v>
      </c>
      <c r="C49" s="179" t="s">
        <v>53</v>
      </c>
      <c r="D49" s="180"/>
      <c r="E49" s="126" t="s">
        <v>54</v>
      </c>
      <c r="F49" s="181" t="s">
        <v>55</v>
      </c>
      <c r="G49" s="136" t="s">
        <v>56</v>
      </c>
      <c r="H49" s="137"/>
      <c r="I49" s="58"/>
      <c r="J49" s="59"/>
      <c r="K49" s="136" t="s">
        <v>47</v>
      </c>
      <c r="L49" s="137"/>
      <c r="M49" s="136" t="s">
        <v>48</v>
      </c>
      <c r="N49" s="137"/>
      <c r="O49" s="136" t="s">
        <v>49</v>
      </c>
      <c r="P49" s="137"/>
      <c r="Q49" s="136" t="s">
        <v>50</v>
      </c>
      <c r="R49" s="137"/>
      <c r="S49" s="182" t="s">
        <v>74</v>
      </c>
    </row>
    <row r="50" spans="2:19" x14ac:dyDescent="0.25">
      <c r="B50" s="183" t="s">
        <v>75</v>
      </c>
      <c r="C50" s="21" t="s">
        <v>76</v>
      </c>
      <c r="D50" s="23"/>
      <c r="E50" s="184" t="s">
        <v>59</v>
      </c>
      <c r="F50" s="133" t="s">
        <v>60</v>
      </c>
      <c r="G50" s="134" t="s">
        <v>61</v>
      </c>
      <c r="H50" s="135"/>
      <c r="I50" s="136" t="s">
        <v>62</v>
      </c>
      <c r="J50" s="137"/>
      <c r="K50" s="185">
        <v>0.25</v>
      </c>
      <c r="L50" s="186"/>
      <c r="M50" s="185">
        <v>0.25</v>
      </c>
      <c r="N50" s="186"/>
      <c r="O50" s="185">
        <v>0.25</v>
      </c>
      <c r="P50" s="186"/>
      <c r="Q50" s="185">
        <v>0.25</v>
      </c>
      <c r="R50" s="186"/>
      <c r="S50" s="187">
        <f>K50+M50+O50+Q50</f>
        <v>1</v>
      </c>
    </row>
    <row r="51" spans="2:19" x14ac:dyDescent="0.25">
      <c r="B51" s="188"/>
      <c r="C51" s="25"/>
      <c r="D51" s="27"/>
      <c r="E51" s="189"/>
      <c r="F51" s="145"/>
      <c r="G51" s="146"/>
      <c r="H51" s="147"/>
      <c r="I51" s="136" t="s">
        <v>63</v>
      </c>
      <c r="J51" s="137"/>
      <c r="K51" s="148">
        <f>(K53*100)/S52</f>
        <v>0</v>
      </c>
      <c r="L51" s="149"/>
      <c r="M51" s="148">
        <f>(M53*100)/S52</f>
        <v>0</v>
      </c>
      <c r="N51" s="149"/>
      <c r="O51" s="148">
        <f>(O53*100)/S52</f>
        <v>6.1499726712785842E-2</v>
      </c>
      <c r="P51" s="149"/>
      <c r="Q51" s="148">
        <f>(Q53*100)/S52</f>
        <v>0</v>
      </c>
      <c r="R51" s="149"/>
      <c r="S51" s="150">
        <f>SUM(K51:Q51)</f>
        <v>6.1499726712785842E-2</v>
      </c>
    </row>
    <row r="52" spans="2:19" x14ac:dyDescent="0.25">
      <c r="B52" s="188"/>
      <c r="C52" s="25"/>
      <c r="D52" s="27"/>
      <c r="E52" s="189"/>
      <c r="F52" s="133" t="s">
        <v>64</v>
      </c>
      <c r="G52" s="190" t="s">
        <v>59</v>
      </c>
      <c r="H52" s="190"/>
      <c r="I52" s="136" t="s">
        <v>65</v>
      </c>
      <c r="J52" s="137"/>
      <c r="K52" s="191">
        <f>S52/4</f>
        <v>284554.11</v>
      </c>
      <c r="L52" s="192"/>
      <c r="M52" s="191">
        <f>S52/4</f>
        <v>284554.11</v>
      </c>
      <c r="N52" s="192"/>
      <c r="O52" s="191">
        <f>S52/4</f>
        <v>284554.11</v>
      </c>
      <c r="P52" s="192"/>
      <c r="Q52" s="191">
        <f>S52/4</f>
        <v>284554.11</v>
      </c>
      <c r="R52" s="192"/>
      <c r="S52" s="154">
        <v>1138216.44</v>
      </c>
    </row>
    <row r="53" spans="2:19" x14ac:dyDescent="0.25">
      <c r="B53" s="193"/>
      <c r="C53" s="28"/>
      <c r="D53" s="30"/>
      <c r="E53" s="194"/>
      <c r="F53" s="157"/>
      <c r="G53" s="190"/>
      <c r="H53" s="190"/>
      <c r="I53" s="136" t="s">
        <v>66</v>
      </c>
      <c r="J53" s="137"/>
      <c r="K53" s="158">
        <v>0</v>
      </c>
      <c r="L53" s="159"/>
      <c r="M53" s="158">
        <v>0</v>
      </c>
      <c r="N53" s="159"/>
      <c r="O53" s="158">
        <v>700</v>
      </c>
      <c r="P53" s="159"/>
      <c r="Q53" s="140"/>
      <c r="R53" s="141"/>
      <c r="S53" s="160">
        <f>SUM(K53:R53)</f>
        <v>700</v>
      </c>
    </row>
    <row r="54" spans="2:19" x14ac:dyDescent="0.25">
      <c r="B54" s="167" t="s">
        <v>77</v>
      </c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9"/>
    </row>
    <row r="55" spans="2:19" x14ac:dyDescent="0.25">
      <c r="B55" s="195" t="s">
        <v>37</v>
      </c>
      <c r="C55" s="196"/>
      <c r="D55" s="196"/>
      <c r="E55" s="196"/>
      <c r="F55" s="197"/>
      <c r="G55" s="120" t="s">
        <v>70</v>
      </c>
      <c r="H55" s="121"/>
      <c r="I55" s="121"/>
      <c r="J55" s="173" t="s">
        <v>71</v>
      </c>
      <c r="K55" s="174"/>
      <c r="L55" s="174"/>
      <c r="M55" s="175"/>
      <c r="N55" s="136" t="s">
        <v>72</v>
      </c>
      <c r="O55" s="176"/>
      <c r="P55" s="176"/>
      <c r="Q55" s="138" t="s">
        <v>78</v>
      </c>
      <c r="R55" s="177"/>
      <c r="S55" s="139"/>
    </row>
    <row r="56" spans="2:19" x14ac:dyDescent="0.25">
      <c r="B56" s="178" t="s">
        <v>52</v>
      </c>
      <c r="C56" s="198" t="s">
        <v>79</v>
      </c>
      <c r="D56" s="199"/>
      <c r="E56" s="200" t="s">
        <v>54</v>
      </c>
      <c r="F56" s="181" t="s">
        <v>55</v>
      </c>
      <c r="G56" s="136" t="s">
        <v>56</v>
      </c>
      <c r="H56" s="137"/>
      <c r="I56" s="58"/>
      <c r="J56" s="59"/>
      <c r="K56" s="136" t="s">
        <v>47</v>
      </c>
      <c r="L56" s="137"/>
      <c r="M56" s="136" t="s">
        <v>48</v>
      </c>
      <c r="N56" s="137"/>
      <c r="O56" s="136" t="s">
        <v>49</v>
      </c>
      <c r="P56" s="137"/>
      <c r="Q56" s="136" t="s">
        <v>50</v>
      </c>
      <c r="R56" s="137"/>
      <c r="S56" s="182" t="s">
        <v>74</v>
      </c>
    </row>
    <row r="57" spans="2:19" x14ac:dyDescent="0.25">
      <c r="B57" s="201" t="s">
        <v>80</v>
      </c>
      <c r="C57" s="21" t="s">
        <v>76</v>
      </c>
      <c r="D57" s="23"/>
      <c r="E57" s="184" t="s">
        <v>59</v>
      </c>
      <c r="F57" s="133" t="s">
        <v>60</v>
      </c>
      <c r="G57" s="134" t="s">
        <v>61</v>
      </c>
      <c r="H57" s="135"/>
      <c r="I57" s="136" t="s">
        <v>62</v>
      </c>
      <c r="J57" s="137"/>
      <c r="K57" s="202">
        <v>0.25</v>
      </c>
      <c r="L57" s="203"/>
      <c r="M57" s="202">
        <v>0.25</v>
      </c>
      <c r="N57" s="203"/>
      <c r="O57" s="202">
        <v>0.25</v>
      </c>
      <c r="P57" s="203"/>
      <c r="Q57" s="202">
        <v>0.25</v>
      </c>
      <c r="R57" s="203"/>
      <c r="S57" s="187">
        <f>K57+M57+O57+Q57</f>
        <v>1</v>
      </c>
    </row>
    <row r="58" spans="2:19" x14ac:dyDescent="0.25">
      <c r="B58" s="204"/>
      <c r="C58" s="25"/>
      <c r="D58" s="27"/>
      <c r="E58" s="189"/>
      <c r="F58" s="145"/>
      <c r="G58" s="146"/>
      <c r="H58" s="147"/>
      <c r="I58" s="136" t="s">
        <v>63</v>
      </c>
      <c r="J58" s="137"/>
      <c r="K58" s="148">
        <f>(K60*100)/S59</f>
        <v>6.4678101372308578</v>
      </c>
      <c r="L58" s="149"/>
      <c r="M58" s="148">
        <f>(M60*100)/S59</f>
        <v>6.1511382259823959</v>
      </c>
      <c r="N58" s="149"/>
      <c r="O58" s="148">
        <f>(O60*100)/S59</f>
        <v>9.7301504815642055</v>
      </c>
      <c r="P58" s="149"/>
      <c r="Q58" s="148">
        <f>(Q60*100)/S59</f>
        <v>0</v>
      </c>
      <c r="R58" s="149"/>
      <c r="S58" s="150">
        <f>SUM(K58:Q58)</f>
        <v>22.349098844777458</v>
      </c>
    </row>
    <row r="59" spans="2:19" x14ac:dyDescent="0.25">
      <c r="B59" s="204"/>
      <c r="C59" s="25"/>
      <c r="D59" s="27"/>
      <c r="E59" s="189"/>
      <c r="F59" s="133" t="s">
        <v>64</v>
      </c>
      <c r="G59" s="190" t="s">
        <v>59</v>
      </c>
      <c r="H59" s="190"/>
      <c r="I59" s="136" t="s">
        <v>65</v>
      </c>
      <c r="J59" s="137"/>
      <c r="K59" s="191">
        <f>S59/4</f>
        <v>51076.522499999999</v>
      </c>
      <c r="L59" s="192"/>
      <c r="M59" s="191">
        <f>S59/4</f>
        <v>51076.522499999999</v>
      </c>
      <c r="N59" s="192"/>
      <c r="O59" s="191">
        <f>S59/4</f>
        <v>51076.522499999999</v>
      </c>
      <c r="P59" s="192"/>
      <c r="Q59" s="191">
        <f>S59/4</f>
        <v>51076.522499999999</v>
      </c>
      <c r="R59" s="192"/>
      <c r="S59" s="205">
        <v>204306.09</v>
      </c>
    </row>
    <row r="60" spans="2:19" x14ac:dyDescent="0.25">
      <c r="B60" s="206"/>
      <c r="C60" s="28"/>
      <c r="D60" s="30"/>
      <c r="E60" s="194"/>
      <c r="F60" s="157"/>
      <c r="G60" s="190"/>
      <c r="H60" s="190"/>
      <c r="I60" s="136" t="s">
        <v>66</v>
      </c>
      <c r="J60" s="137"/>
      <c r="K60" s="207">
        <v>13214.130000000001</v>
      </c>
      <c r="L60" s="208"/>
      <c r="M60" s="207">
        <v>12567.149999999998</v>
      </c>
      <c r="N60" s="208"/>
      <c r="O60" s="207">
        <v>19879.289999999997</v>
      </c>
      <c r="P60" s="208"/>
      <c r="Q60" s="209"/>
      <c r="R60" s="210"/>
      <c r="S60" s="160">
        <f>SUM(K60:R60)</f>
        <v>45660.569999999992</v>
      </c>
    </row>
    <row r="61" spans="2:19" x14ac:dyDescent="0.25">
      <c r="B61" s="167" t="s">
        <v>81</v>
      </c>
      <c r="C61" s="168"/>
      <c r="D61" s="168"/>
      <c r="E61" s="168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68"/>
      <c r="Q61" s="168"/>
      <c r="R61" s="168"/>
      <c r="S61" s="169"/>
    </row>
    <row r="62" spans="2:19" x14ac:dyDescent="0.25">
      <c r="B62" s="195" t="s">
        <v>37</v>
      </c>
      <c r="C62" s="196"/>
      <c r="D62" s="196"/>
      <c r="E62" s="196"/>
      <c r="F62" s="197"/>
      <c r="G62" s="120" t="s">
        <v>70</v>
      </c>
      <c r="H62" s="121"/>
      <c r="I62" s="121"/>
      <c r="J62" s="120" t="s">
        <v>37</v>
      </c>
      <c r="K62" s="176"/>
      <c r="L62" s="176"/>
      <c r="M62" s="137"/>
      <c r="N62" s="136" t="s">
        <v>72</v>
      </c>
      <c r="O62" s="176"/>
      <c r="P62" s="176"/>
      <c r="Q62" s="138" t="s">
        <v>82</v>
      </c>
      <c r="R62" s="177"/>
      <c r="S62" s="139"/>
    </row>
    <row r="63" spans="2:19" x14ac:dyDescent="0.25">
      <c r="B63" s="178" t="s">
        <v>52</v>
      </c>
      <c r="C63" s="198" t="s">
        <v>79</v>
      </c>
      <c r="D63" s="199"/>
      <c r="E63" s="200" t="s">
        <v>54</v>
      </c>
      <c r="F63" s="181" t="s">
        <v>55</v>
      </c>
      <c r="G63" s="136" t="s">
        <v>56</v>
      </c>
      <c r="H63" s="137"/>
      <c r="I63" s="58"/>
      <c r="J63" s="59"/>
      <c r="K63" s="136" t="s">
        <v>47</v>
      </c>
      <c r="L63" s="137"/>
      <c r="M63" s="136" t="s">
        <v>48</v>
      </c>
      <c r="N63" s="137"/>
      <c r="O63" s="136" t="s">
        <v>49</v>
      </c>
      <c r="P63" s="137"/>
      <c r="Q63" s="136" t="s">
        <v>50</v>
      </c>
      <c r="R63" s="137"/>
      <c r="S63" s="182" t="s">
        <v>74</v>
      </c>
    </row>
    <row r="64" spans="2:19" x14ac:dyDescent="0.25">
      <c r="B64" s="201" t="s">
        <v>83</v>
      </c>
      <c r="C64" s="21" t="s">
        <v>76</v>
      </c>
      <c r="D64" s="23"/>
      <c r="E64" s="184" t="s">
        <v>59</v>
      </c>
      <c r="F64" s="133" t="s">
        <v>60</v>
      </c>
      <c r="G64" s="134" t="s">
        <v>61</v>
      </c>
      <c r="H64" s="135"/>
      <c r="I64" s="136" t="s">
        <v>62</v>
      </c>
      <c r="J64" s="137"/>
      <c r="K64" s="202">
        <v>0.25</v>
      </c>
      <c r="L64" s="203"/>
      <c r="M64" s="202">
        <v>0.25</v>
      </c>
      <c r="N64" s="203"/>
      <c r="O64" s="202">
        <v>0.25</v>
      </c>
      <c r="P64" s="203"/>
      <c r="Q64" s="202">
        <v>0.25</v>
      </c>
      <c r="R64" s="203"/>
      <c r="S64" s="187">
        <f>K64+M64+O64+Q64</f>
        <v>1</v>
      </c>
    </row>
    <row r="65" spans="2:19" x14ac:dyDescent="0.25">
      <c r="B65" s="204"/>
      <c r="C65" s="25"/>
      <c r="D65" s="27"/>
      <c r="E65" s="189"/>
      <c r="F65" s="145"/>
      <c r="G65" s="146"/>
      <c r="H65" s="147"/>
      <c r="I65" s="136" t="s">
        <v>63</v>
      </c>
      <c r="J65" s="137"/>
      <c r="K65" s="148">
        <f>(K67*100)/S66</f>
        <v>7.5176722891566277</v>
      </c>
      <c r="L65" s="149"/>
      <c r="M65" s="148">
        <f>(M67*100)/S66</f>
        <v>7.4698602409638557</v>
      </c>
      <c r="N65" s="149"/>
      <c r="O65" s="148">
        <f>(O67*100)/S66</f>
        <v>6.5595180722891566</v>
      </c>
      <c r="P65" s="149"/>
      <c r="Q65" s="148">
        <f>(Q67*100)/S66</f>
        <v>0</v>
      </c>
      <c r="R65" s="149"/>
      <c r="S65" s="150">
        <f>SUM(K65:Q65)</f>
        <v>21.547050602409641</v>
      </c>
    </row>
    <row r="66" spans="2:19" x14ac:dyDescent="0.25">
      <c r="B66" s="204"/>
      <c r="C66" s="25"/>
      <c r="D66" s="27"/>
      <c r="E66" s="189"/>
      <c r="F66" s="133" t="s">
        <v>64</v>
      </c>
      <c r="G66" s="190" t="s">
        <v>59</v>
      </c>
      <c r="H66" s="190"/>
      <c r="I66" s="136" t="s">
        <v>65</v>
      </c>
      <c r="J66" s="137"/>
      <c r="K66" s="191">
        <f>S66/4</f>
        <v>103750</v>
      </c>
      <c r="L66" s="192"/>
      <c r="M66" s="191">
        <f>S66/4</f>
        <v>103750</v>
      </c>
      <c r="N66" s="192"/>
      <c r="O66" s="191">
        <f>S66/4</f>
        <v>103750</v>
      </c>
      <c r="P66" s="192"/>
      <c r="Q66" s="191">
        <f>S66/4</f>
        <v>103750</v>
      </c>
      <c r="R66" s="192"/>
      <c r="S66" s="205">
        <v>415000</v>
      </c>
    </row>
    <row r="67" spans="2:19" x14ac:dyDescent="0.25">
      <c r="B67" s="206"/>
      <c r="C67" s="28"/>
      <c r="D67" s="30"/>
      <c r="E67" s="194"/>
      <c r="F67" s="157"/>
      <c r="G67" s="190"/>
      <c r="H67" s="190"/>
      <c r="I67" s="136" t="s">
        <v>66</v>
      </c>
      <c r="J67" s="137"/>
      <c r="K67" s="207">
        <v>31198.340000000004</v>
      </c>
      <c r="L67" s="208"/>
      <c r="M67" s="207">
        <v>30999.920000000002</v>
      </c>
      <c r="N67" s="208"/>
      <c r="O67" s="207">
        <v>27222</v>
      </c>
      <c r="P67" s="208"/>
      <c r="Q67" s="209"/>
      <c r="R67" s="210"/>
      <c r="S67" s="160">
        <f>SUM(K67:R67)</f>
        <v>89420.260000000009</v>
      </c>
    </row>
    <row r="68" spans="2:19" x14ac:dyDescent="0.25">
      <c r="B68" s="167" t="s">
        <v>84</v>
      </c>
      <c r="C68" s="168"/>
      <c r="D68" s="168"/>
      <c r="E68" s="168"/>
      <c r="F68" s="168"/>
      <c r="G68" s="168"/>
      <c r="H68" s="168"/>
      <c r="I68" s="168"/>
      <c r="J68" s="168"/>
      <c r="K68" s="168"/>
      <c r="L68" s="168"/>
      <c r="M68" s="168"/>
      <c r="N68" s="168"/>
      <c r="O68" s="168"/>
      <c r="P68" s="168"/>
      <c r="Q68" s="168"/>
      <c r="R68" s="168"/>
      <c r="S68" s="169"/>
    </row>
    <row r="69" spans="2:19" x14ac:dyDescent="0.25">
      <c r="B69" s="195" t="s">
        <v>37</v>
      </c>
      <c r="C69" s="196"/>
      <c r="D69" s="196"/>
      <c r="E69" s="196"/>
      <c r="F69" s="197"/>
      <c r="G69" s="120" t="s">
        <v>70</v>
      </c>
      <c r="H69" s="121"/>
      <c r="I69" s="121"/>
      <c r="J69" s="120" t="s">
        <v>37</v>
      </c>
      <c r="K69" s="176"/>
      <c r="L69" s="176"/>
      <c r="M69" s="137"/>
      <c r="N69" s="136" t="s">
        <v>72</v>
      </c>
      <c r="O69" s="176"/>
      <c r="P69" s="176"/>
      <c r="Q69" s="138" t="s">
        <v>82</v>
      </c>
      <c r="R69" s="177"/>
      <c r="S69" s="139"/>
    </row>
    <row r="70" spans="2:19" x14ac:dyDescent="0.25">
      <c r="B70" s="178" t="s">
        <v>52</v>
      </c>
      <c r="C70" s="198" t="s">
        <v>79</v>
      </c>
      <c r="D70" s="199"/>
      <c r="E70" s="200" t="s">
        <v>54</v>
      </c>
      <c r="F70" s="181" t="s">
        <v>55</v>
      </c>
      <c r="G70" s="136" t="s">
        <v>56</v>
      </c>
      <c r="H70" s="137"/>
      <c r="I70" s="58"/>
      <c r="J70" s="59"/>
      <c r="K70" s="136" t="s">
        <v>47</v>
      </c>
      <c r="L70" s="137"/>
      <c r="M70" s="136" t="s">
        <v>48</v>
      </c>
      <c r="N70" s="137"/>
      <c r="O70" s="136" t="s">
        <v>49</v>
      </c>
      <c r="P70" s="137"/>
      <c r="Q70" s="136" t="s">
        <v>50</v>
      </c>
      <c r="R70" s="137"/>
      <c r="S70" s="182" t="s">
        <v>74</v>
      </c>
    </row>
    <row r="71" spans="2:19" x14ac:dyDescent="0.25">
      <c r="B71" s="201" t="s">
        <v>85</v>
      </c>
      <c r="C71" s="21" t="s">
        <v>76</v>
      </c>
      <c r="D71" s="23"/>
      <c r="E71" s="184" t="s">
        <v>59</v>
      </c>
      <c r="F71" s="133" t="s">
        <v>60</v>
      </c>
      <c r="G71" s="134" t="s">
        <v>61</v>
      </c>
      <c r="H71" s="135"/>
      <c r="I71" s="136" t="s">
        <v>62</v>
      </c>
      <c r="J71" s="137"/>
      <c r="K71" s="202">
        <v>0.25</v>
      </c>
      <c r="L71" s="203"/>
      <c r="M71" s="202">
        <v>0.25</v>
      </c>
      <c r="N71" s="203"/>
      <c r="O71" s="202">
        <v>0.25</v>
      </c>
      <c r="P71" s="203"/>
      <c r="Q71" s="202">
        <v>0.25</v>
      </c>
      <c r="R71" s="203"/>
      <c r="S71" s="187">
        <f>K71+M71+O71+Q71</f>
        <v>1</v>
      </c>
    </row>
    <row r="72" spans="2:19" x14ac:dyDescent="0.25">
      <c r="B72" s="204"/>
      <c r="C72" s="25"/>
      <c r="D72" s="27"/>
      <c r="E72" s="189"/>
      <c r="F72" s="145"/>
      <c r="G72" s="146"/>
      <c r="H72" s="147"/>
      <c r="I72" s="136" t="s">
        <v>63</v>
      </c>
      <c r="J72" s="137"/>
      <c r="K72" s="148">
        <f>(K74*100)/S73</f>
        <v>0</v>
      </c>
      <c r="L72" s="149"/>
      <c r="M72" s="148">
        <f>(M74*100)/S73</f>
        <v>17.844336363636362</v>
      </c>
      <c r="N72" s="149"/>
      <c r="O72" s="148">
        <f>(O74*100)/S73</f>
        <v>0</v>
      </c>
      <c r="P72" s="149"/>
      <c r="Q72" s="148">
        <f>(Q74*100)/S73</f>
        <v>0</v>
      </c>
      <c r="R72" s="149"/>
      <c r="S72" s="150">
        <f>SUM(K72:Q72)</f>
        <v>17.844336363636362</v>
      </c>
    </row>
    <row r="73" spans="2:19" x14ac:dyDescent="0.25">
      <c r="B73" s="204"/>
      <c r="C73" s="25"/>
      <c r="D73" s="27"/>
      <c r="E73" s="189"/>
      <c r="F73" s="133" t="s">
        <v>64</v>
      </c>
      <c r="G73" s="190" t="s">
        <v>59</v>
      </c>
      <c r="H73" s="190"/>
      <c r="I73" s="136" t="s">
        <v>65</v>
      </c>
      <c r="J73" s="137"/>
      <c r="K73" s="191">
        <f>S73/4</f>
        <v>27500</v>
      </c>
      <c r="L73" s="192"/>
      <c r="M73" s="191">
        <f>S73/4</f>
        <v>27500</v>
      </c>
      <c r="N73" s="192"/>
      <c r="O73" s="191">
        <f>S73/4</f>
        <v>27500</v>
      </c>
      <c r="P73" s="192"/>
      <c r="Q73" s="191">
        <f>S73/4</f>
        <v>27500</v>
      </c>
      <c r="R73" s="192"/>
      <c r="S73" s="205">
        <v>110000</v>
      </c>
    </row>
    <row r="74" spans="2:19" x14ac:dyDescent="0.25">
      <c r="B74" s="206"/>
      <c r="C74" s="28"/>
      <c r="D74" s="30"/>
      <c r="E74" s="194"/>
      <c r="F74" s="157"/>
      <c r="G74" s="190"/>
      <c r="H74" s="190"/>
      <c r="I74" s="136" t="s">
        <v>66</v>
      </c>
      <c r="J74" s="137"/>
      <c r="K74" s="207">
        <v>0</v>
      </c>
      <c r="L74" s="208"/>
      <c r="M74" s="207">
        <v>19628.77</v>
      </c>
      <c r="N74" s="208"/>
      <c r="O74" s="207">
        <v>0</v>
      </c>
      <c r="P74" s="208"/>
      <c r="Q74" s="209"/>
      <c r="R74" s="210"/>
      <c r="S74" s="160">
        <f>SUM(K74:R74)</f>
        <v>19628.77</v>
      </c>
    </row>
    <row r="75" spans="2:19" x14ac:dyDescent="0.25">
      <c r="B75" s="211"/>
      <c r="C75" s="212"/>
      <c r="D75" s="212"/>
      <c r="E75" s="213"/>
      <c r="F75" s="214"/>
      <c r="G75" s="215"/>
      <c r="H75" s="215"/>
      <c r="I75" s="216"/>
      <c r="J75" s="216"/>
      <c r="K75" s="217"/>
      <c r="L75" s="217"/>
      <c r="M75" s="217"/>
      <c r="N75" s="217"/>
      <c r="O75" s="217"/>
      <c r="P75" s="217"/>
      <c r="Q75" s="217"/>
      <c r="R75" s="217"/>
      <c r="S75" s="218"/>
    </row>
    <row r="76" spans="2:19" x14ac:dyDescent="0.25">
      <c r="B76" s="219"/>
      <c r="C76" s="220"/>
      <c r="D76" s="220"/>
      <c r="E76" s="220"/>
      <c r="F76" s="220"/>
      <c r="G76" s="220"/>
      <c r="H76" s="220"/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1"/>
    </row>
    <row r="77" spans="2:19" x14ac:dyDescent="0.25">
      <c r="B77" s="222" t="s">
        <v>86</v>
      </c>
      <c r="C77" s="223"/>
      <c r="D77" s="223"/>
      <c r="E77" s="224"/>
      <c r="F77" s="222" t="s">
        <v>87</v>
      </c>
      <c r="G77" s="223"/>
      <c r="H77" s="223"/>
      <c r="I77" s="223"/>
      <c r="J77" s="223"/>
      <c r="K77" s="223"/>
      <c r="L77" s="223"/>
      <c r="M77" s="225" t="s">
        <v>88</v>
      </c>
      <c r="N77" s="226"/>
      <c r="O77" s="226"/>
      <c r="P77" s="226"/>
      <c r="Q77" s="225" t="s">
        <v>89</v>
      </c>
      <c r="R77" s="226"/>
      <c r="S77" s="226"/>
    </row>
    <row r="78" spans="2:19" x14ac:dyDescent="0.25">
      <c r="B78" s="227" t="s">
        <v>90</v>
      </c>
      <c r="C78" s="228"/>
      <c r="D78" s="229"/>
      <c r="E78" s="230"/>
      <c r="F78" s="231" t="s">
        <v>91</v>
      </c>
      <c r="G78" s="231"/>
      <c r="H78" s="231"/>
      <c r="I78" s="231"/>
      <c r="J78" s="231"/>
      <c r="K78" s="231"/>
      <c r="L78" s="231"/>
      <c r="M78" s="232" t="s">
        <v>92</v>
      </c>
      <c r="N78" s="233"/>
      <c r="O78" s="233"/>
      <c r="P78" s="234"/>
      <c r="Q78" s="232" t="s">
        <v>93</v>
      </c>
      <c r="R78" s="233"/>
      <c r="S78" s="234"/>
    </row>
    <row r="79" spans="2:19" x14ac:dyDescent="0.25">
      <c r="B79" s="235"/>
      <c r="C79" s="236"/>
      <c r="D79" s="237"/>
      <c r="E79" s="230"/>
      <c r="F79" s="238" t="s">
        <v>94</v>
      </c>
      <c r="G79" s="239"/>
      <c r="H79" s="239"/>
      <c r="I79" s="239"/>
      <c r="J79" s="239"/>
      <c r="K79" s="239"/>
      <c r="L79" s="240"/>
      <c r="M79" s="232" t="s">
        <v>92</v>
      </c>
      <c r="N79" s="233"/>
      <c r="O79" s="233"/>
      <c r="P79" s="234"/>
      <c r="Q79" s="232" t="s">
        <v>93</v>
      </c>
      <c r="R79" s="233"/>
      <c r="S79" s="234"/>
    </row>
    <row r="80" spans="2:19" x14ac:dyDescent="0.25">
      <c r="B80" s="241"/>
      <c r="C80" s="242"/>
      <c r="D80" s="243"/>
      <c r="E80" s="230"/>
      <c r="F80" s="238" t="s">
        <v>95</v>
      </c>
      <c r="G80" s="239"/>
      <c r="H80" s="239"/>
      <c r="I80" s="239"/>
      <c r="J80" s="239"/>
      <c r="K80" s="239"/>
      <c r="L80" s="240"/>
      <c r="M80" s="232" t="s">
        <v>92</v>
      </c>
      <c r="N80" s="233"/>
      <c r="O80" s="233"/>
      <c r="P80" s="234"/>
      <c r="Q80" s="232" t="s">
        <v>93</v>
      </c>
      <c r="R80" s="233"/>
      <c r="S80" s="234"/>
    </row>
    <row r="81" spans="2:19" x14ac:dyDescent="0.25">
      <c r="B81" s="227" t="s">
        <v>96</v>
      </c>
      <c r="C81" s="228"/>
      <c r="D81" s="229"/>
      <c r="E81" s="230"/>
      <c r="F81" s="231" t="s">
        <v>97</v>
      </c>
      <c r="G81" s="231"/>
      <c r="H81" s="231"/>
      <c r="I81" s="231"/>
      <c r="J81" s="231"/>
      <c r="K81" s="231"/>
      <c r="L81" s="231"/>
      <c r="M81" s="232" t="s">
        <v>92</v>
      </c>
      <c r="N81" s="233"/>
      <c r="O81" s="233"/>
      <c r="P81" s="234"/>
      <c r="Q81" s="232" t="s">
        <v>93</v>
      </c>
      <c r="R81" s="233"/>
      <c r="S81" s="234"/>
    </row>
    <row r="82" spans="2:19" x14ac:dyDescent="0.25">
      <c r="B82" s="235"/>
      <c r="C82" s="236"/>
      <c r="D82" s="237"/>
      <c r="E82" s="244"/>
      <c r="F82" s="238" t="s">
        <v>98</v>
      </c>
      <c r="G82" s="239"/>
      <c r="H82" s="239"/>
      <c r="I82" s="239"/>
      <c r="J82" s="239"/>
      <c r="K82" s="239"/>
      <c r="L82" s="240"/>
      <c r="M82" s="232" t="s">
        <v>92</v>
      </c>
      <c r="N82" s="233"/>
      <c r="O82" s="233"/>
      <c r="P82" s="234"/>
      <c r="Q82" s="232" t="s">
        <v>93</v>
      </c>
      <c r="R82" s="233"/>
      <c r="S82" s="234"/>
    </row>
    <row r="83" spans="2:19" x14ac:dyDescent="0.25">
      <c r="B83" s="241"/>
      <c r="C83" s="242"/>
      <c r="D83" s="243"/>
      <c r="E83" s="244"/>
      <c r="F83" s="238" t="s">
        <v>99</v>
      </c>
      <c r="G83" s="239"/>
      <c r="H83" s="239"/>
      <c r="I83" s="239"/>
      <c r="J83" s="239"/>
      <c r="K83" s="239"/>
      <c r="L83" s="240"/>
      <c r="M83" s="232" t="s">
        <v>92</v>
      </c>
      <c r="N83" s="233"/>
      <c r="O83" s="233"/>
      <c r="P83" s="234"/>
      <c r="Q83" s="232" t="s">
        <v>93</v>
      </c>
      <c r="R83" s="233"/>
      <c r="S83" s="234"/>
    </row>
    <row r="84" spans="2:19" x14ac:dyDescent="0.25">
      <c r="B84" s="227" t="s">
        <v>100</v>
      </c>
      <c r="C84" s="228"/>
      <c r="D84" s="229"/>
      <c r="E84" s="245"/>
      <c r="F84" s="231" t="s">
        <v>101</v>
      </c>
      <c r="G84" s="231"/>
      <c r="H84" s="231"/>
      <c r="I84" s="231"/>
      <c r="J84" s="231"/>
      <c r="K84" s="231"/>
      <c r="L84" s="231"/>
      <c r="M84" s="232" t="s">
        <v>92</v>
      </c>
      <c r="N84" s="233"/>
      <c r="O84" s="233"/>
      <c r="P84" s="234"/>
      <c r="Q84" s="232" t="s">
        <v>93</v>
      </c>
      <c r="R84" s="233"/>
      <c r="S84" s="234"/>
    </row>
    <row r="85" spans="2:19" x14ac:dyDescent="0.25">
      <c r="B85" s="235"/>
      <c r="C85" s="236"/>
      <c r="D85" s="237"/>
      <c r="E85" s="245"/>
      <c r="F85" s="238" t="s">
        <v>102</v>
      </c>
      <c r="G85" s="239"/>
      <c r="H85" s="239"/>
      <c r="I85" s="239"/>
      <c r="J85" s="239"/>
      <c r="K85" s="239"/>
      <c r="L85" s="240"/>
      <c r="M85" s="232" t="s">
        <v>92</v>
      </c>
      <c r="N85" s="233"/>
      <c r="O85" s="233"/>
      <c r="P85" s="234"/>
      <c r="Q85" s="232" t="s">
        <v>93</v>
      </c>
      <c r="R85" s="233"/>
      <c r="S85" s="234"/>
    </row>
    <row r="86" spans="2:19" x14ac:dyDescent="0.25">
      <c r="B86" s="241"/>
      <c r="C86" s="242"/>
      <c r="D86" s="243"/>
      <c r="E86" s="245"/>
      <c r="F86" s="238" t="s">
        <v>103</v>
      </c>
      <c r="G86" s="239"/>
      <c r="H86" s="239"/>
      <c r="I86" s="239"/>
      <c r="J86" s="239"/>
      <c r="K86" s="239"/>
      <c r="L86" s="240"/>
      <c r="M86" s="232" t="s">
        <v>92</v>
      </c>
      <c r="N86" s="233"/>
      <c r="O86" s="233"/>
      <c r="P86" s="234"/>
      <c r="Q86" s="232" t="s">
        <v>93</v>
      </c>
      <c r="R86" s="233"/>
      <c r="S86" s="234"/>
    </row>
    <row r="87" spans="2:19" x14ac:dyDescent="0.25">
      <c r="B87" s="227" t="s">
        <v>104</v>
      </c>
      <c r="C87" s="228"/>
      <c r="D87" s="229"/>
      <c r="E87" s="246"/>
      <c r="F87" s="238" t="s">
        <v>105</v>
      </c>
      <c r="G87" s="239"/>
      <c r="H87" s="239"/>
      <c r="I87" s="239"/>
      <c r="J87" s="239"/>
      <c r="K87" s="239"/>
      <c r="L87" s="240"/>
      <c r="M87" s="232" t="s">
        <v>92</v>
      </c>
      <c r="N87" s="247"/>
      <c r="O87" s="247"/>
      <c r="P87" s="248"/>
      <c r="Q87" s="232" t="s">
        <v>93</v>
      </c>
      <c r="R87" s="247"/>
      <c r="S87" s="248"/>
    </row>
    <row r="88" spans="2:19" x14ac:dyDescent="0.25">
      <c r="B88" s="235"/>
      <c r="C88" s="236"/>
      <c r="D88" s="237"/>
      <c r="E88" s="246"/>
      <c r="F88" s="238" t="s">
        <v>106</v>
      </c>
      <c r="G88" s="239"/>
      <c r="H88" s="239"/>
      <c r="I88" s="239"/>
      <c r="J88" s="239"/>
      <c r="K88" s="239"/>
      <c r="L88" s="240"/>
      <c r="M88" s="232" t="s">
        <v>92</v>
      </c>
      <c r="N88" s="247"/>
      <c r="O88" s="247"/>
      <c r="P88" s="248"/>
      <c r="Q88" s="232" t="s">
        <v>93</v>
      </c>
      <c r="R88" s="247"/>
      <c r="S88" s="248"/>
    </row>
    <row r="89" spans="2:19" x14ac:dyDescent="0.25">
      <c r="B89" s="241"/>
      <c r="C89" s="242"/>
      <c r="D89" s="243"/>
      <c r="E89" s="246"/>
      <c r="F89" s="238" t="s">
        <v>107</v>
      </c>
      <c r="G89" s="239"/>
      <c r="H89" s="239"/>
      <c r="I89" s="239"/>
      <c r="J89" s="239"/>
      <c r="K89" s="239"/>
      <c r="L89" s="240"/>
      <c r="M89" s="232" t="s">
        <v>92</v>
      </c>
      <c r="N89" s="247"/>
      <c r="O89" s="247"/>
      <c r="P89" s="248"/>
      <c r="Q89" s="232" t="s">
        <v>93</v>
      </c>
      <c r="R89" s="247"/>
      <c r="S89" s="248"/>
    </row>
    <row r="90" spans="2:19" x14ac:dyDescent="0.25">
      <c r="B90" s="249"/>
      <c r="C90" s="250"/>
      <c r="D90" s="250"/>
      <c r="E90" s="250"/>
      <c r="F90" s="250"/>
      <c r="G90" s="250"/>
      <c r="H90" s="250"/>
      <c r="I90" s="250"/>
      <c r="J90" s="250"/>
      <c r="K90" s="250"/>
      <c r="L90" s="250"/>
      <c r="M90" s="250"/>
      <c r="N90" s="250"/>
      <c r="O90" s="250"/>
      <c r="P90" s="250"/>
      <c r="Q90" s="250"/>
      <c r="R90" s="250"/>
      <c r="S90" s="251"/>
    </row>
    <row r="91" spans="2:19" x14ac:dyDescent="0.25">
      <c r="B91" s="222" t="s">
        <v>108</v>
      </c>
      <c r="C91" s="222"/>
      <c r="D91" s="222"/>
      <c r="E91" s="252" t="s">
        <v>109</v>
      </c>
      <c r="F91" s="222" t="s">
        <v>110</v>
      </c>
      <c r="G91" s="222"/>
      <c r="H91" s="222"/>
      <c r="I91" s="222"/>
      <c r="J91" s="222"/>
      <c r="K91" s="222"/>
      <c r="L91" s="222"/>
      <c r="M91" s="253" t="s">
        <v>109</v>
      </c>
      <c r="N91" s="254"/>
      <c r="O91" s="254"/>
      <c r="P91" s="254"/>
      <c r="Q91" s="254"/>
      <c r="R91" s="254"/>
      <c r="S91" s="255"/>
    </row>
    <row r="92" spans="2:19" x14ac:dyDescent="0.25">
      <c r="B92" s="238" t="s">
        <v>111</v>
      </c>
      <c r="C92" s="239"/>
      <c r="D92" s="240"/>
      <c r="E92" s="245"/>
      <c r="F92" s="238" t="s">
        <v>112</v>
      </c>
      <c r="G92" s="239"/>
      <c r="H92" s="239"/>
      <c r="I92" s="239"/>
      <c r="J92" s="239"/>
      <c r="K92" s="239"/>
      <c r="L92" s="240"/>
      <c r="M92" s="256"/>
      <c r="N92" s="254"/>
      <c r="O92" s="254"/>
      <c r="P92" s="254"/>
      <c r="Q92" s="254"/>
      <c r="R92" s="254"/>
      <c r="S92" s="255"/>
    </row>
    <row r="93" spans="2:19" x14ac:dyDescent="0.25">
      <c r="B93" s="238" t="s">
        <v>113</v>
      </c>
      <c r="C93" s="239"/>
      <c r="D93" s="240"/>
      <c r="E93" s="245"/>
      <c r="F93" s="238" t="s">
        <v>114</v>
      </c>
      <c r="G93" s="239"/>
      <c r="H93" s="239"/>
      <c r="I93" s="239"/>
      <c r="J93" s="239"/>
      <c r="K93" s="239"/>
      <c r="L93" s="240"/>
      <c r="M93" s="256"/>
      <c r="N93" s="254"/>
      <c r="O93" s="254"/>
      <c r="P93" s="254"/>
      <c r="Q93" s="254"/>
      <c r="R93" s="254"/>
      <c r="S93" s="255"/>
    </row>
    <row r="94" spans="2:19" x14ac:dyDescent="0.25">
      <c r="B94" s="238" t="s">
        <v>115</v>
      </c>
      <c r="C94" s="239"/>
      <c r="D94" s="240"/>
      <c r="E94" s="245"/>
      <c r="F94" s="238">
        <v>3</v>
      </c>
      <c r="G94" s="239"/>
      <c r="H94" s="239"/>
      <c r="I94" s="239"/>
      <c r="J94" s="239"/>
      <c r="K94" s="239"/>
      <c r="L94" s="240"/>
      <c r="M94" s="256"/>
      <c r="N94" s="254"/>
      <c r="O94" s="254"/>
      <c r="P94" s="254"/>
      <c r="Q94" s="254"/>
      <c r="R94" s="254"/>
      <c r="S94" s="255"/>
    </row>
    <row r="95" spans="2:19" x14ac:dyDescent="0.25">
      <c r="B95" s="238">
        <v>4</v>
      </c>
      <c r="C95" s="239"/>
      <c r="D95" s="240"/>
      <c r="E95" s="230"/>
      <c r="F95" s="238">
        <v>4</v>
      </c>
      <c r="G95" s="239"/>
      <c r="H95" s="239"/>
      <c r="I95" s="239"/>
      <c r="J95" s="239"/>
      <c r="K95" s="239"/>
      <c r="L95" s="240"/>
      <c r="M95" s="256"/>
      <c r="N95" s="254"/>
      <c r="O95" s="254"/>
      <c r="P95" s="254"/>
      <c r="Q95" s="254"/>
      <c r="R95" s="254"/>
      <c r="S95" s="255"/>
    </row>
    <row r="96" spans="2:19" x14ac:dyDescent="0.25">
      <c r="B96" s="238">
        <v>5</v>
      </c>
      <c r="C96" s="239"/>
      <c r="D96" s="240"/>
      <c r="E96" s="230"/>
      <c r="F96" s="238">
        <v>5</v>
      </c>
      <c r="G96" s="239"/>
      <c r="H96" s="239"/>
      <c r="I96" s="239"/>
      <c r="J96" s="239"/>
      <c r="K96" s="239"/>
      <c r="L96" s="240"/>
      <c r="M96" s="256"/>
      <c r="N96" s="254"/>
      <c r="O96" s="254"/>
      <c r="P96" s="254"/>
      <c r="Q96" s="254"/>
      <c r="R96" s="254"/>
      <c r="S96" s="255"/>
    </row>
    <row r="97" spans="2:19" x14ac:dyDescent="0.25">
      <c r="B97" s="257"/>
      <c r="C97" s="258"/>
      <c r="D97" s="258"/>
      <c r="E97" s="258"/>
      <c r="F97" s="258"/>
      <c r="G97" s="258"/>
      <c r="H97" s="258"/>
      <c r="I97" s="258"/>
      <c r="J97" s="258"/>
      <c r="K97" s="258"/>
      <c r="L97" s="258"/>
      <c r="M97" s="258"/>
      <c r="N97" s="258"/>
      <c r="O97" s="258"/>
      <c r="P97" s="258"/>
      <c r="Q97" s="258"/>
      <c r="R97" s="258"/>
      <c r="S97" s="259"/>
    </row>
    <row r="98" spans="2:19" x14ac:dyDescent="0.25">
      <c r="B98" s="260" t="s">
        <v>116</v>
      </c>
      <c r="C98" s="261" t="s">
        <v>117</v>
      </c>
      <c r="D98" s="262" t="s">
        <v>118</v>
      </c>
      <c r="E98" s="262"/>
      <c r="F98" s="262"/>
      <c r="G98" s="262"/>
      <c r="H98" s="262"/>
      <c r="I98" s="262"/>
      <c r="J98" s="262"/>
      <c r="K98" s="262"/>
      <c r="L98" s="262"/>
      <c r="M98" s="262"/>
      <c r="N98" s="262"/>
      <c r="O98" s="262"/>
      <c r="P98" s="262"/>
      <c r="Q98" s="262"/>
      <c r="R98" s="262"/>
      <c r="S98" s="262"/>
    </row>
    <row r="99" spans="2:19" x14ac:dyDescent="0.25">
      <c r="B99" s="263"/>
      <c r="C99" s="261" t="s">
        <v>119</v>
      </c>
      <c r="D99" s="262" t="s">
        <v>120</v>
      </c>
      <c r="E99" s="262"/>
      <c r="F99" s="262"/>
      <c r="G99" s="262"/>
      <c r="H99" s="262"/>
      <c r="I99" s="262"/>
      <c r="J99" s="262"/>
      <c r="K99" s="262"/>
      <c r="L99" s="262"/>
      <c r="M99" s="262"/>
      <c r="N99" s="262"/>
      <c r="O99" s="262"/>
      <c r="P99" s="262"/>
      <c r="Q99" s="262"/>
      <c r="R99" s="262"/>
      <c r="S99" s="262"/>
    </row>
    <row r="100" spans="2:19" x14ac:dyDescent="0.25">
      <c r="B100" s="263"/>
      <c r="C100" s="260" t="s">
        <v>121</v>
      </c>
      <c r="D100" s="262" t="s">
        <v>122</v>
      </c>
      <c r="E100" s="262"/>
      <c r="F100" s="262"/>
      <c r="G100" s="262"/>
      <c r="H100" s="262"/>
      <c r="I100" s="262"/>
      <c r="J100" s="262"/>
      <c r="K100" s="262"/>
      <c r="L100" s="262"/>
      <c r="M100" s="262"/>
      <c r="N100" s="262"/>
      <c r="O100" s="262"/>
      <c r="P100" s="262"/>
      <c r="Q100" s="262"/>
      <c r="R100" s="262"/>
      <c r="S100" s="262"/>
    </row>
    <row r="101" spans="2:19" x14ac:dyDescent="0.25">
      <c r="B101" s="264"/>
      <c r="C101" s="265"/>
      <c r="D101" s="262"/>
      <c r="E101" s="262"/>
      <c r="F101" s="262"/>
      <c r="G101" s="262"/>
      <c r="H101" s="262"/>
      <c r="I101" s="262"/>
      <c r="J101" s="262"/>
      <c r="K101" s="262"/>
      <c r="L101" s="262"/>
      <c r="M101" s="262"/>
      <c r="N101" s="262"/>
      <c r="O101" s="262"/>
      <c r="P101" s="262"/>
      <c r="Q101" s="262"/>
      <c r="R101" s="262"/>
      <c r="S101" s="262"/>
    </row>
    <row r="104" spans="2:19" x14ac:dyDescent="0.25">
      <c r="B104" s="266" t="s">
        <v>123</v>
      </c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</row>
    <row r="106" spans="2:19" x14ac:dyDescent="0.25">
      <c r="B106" s="267" t="s">
        <v>124</v>
      </c>
      <c r="C106" s="267">
        <v>1000</v>
      </c>
      <c r="D106" s="267">
        <v>2000</v>
      </c>
      <c r="E106" s="267">
        <v>3000</v>
      </c>
      <c r="F106" s="267">
        <v>4000</v>
      </c>
      <c r="G106" s="268">
        <v>5000</v>
      </c>
      <c r="H106" s="268"/>
      <c r="I106" s="268"/>
      <c r="J106" s="268">
        <v>6000</v>
      </c>
      <c r="K106" s="268"/>
      <c r="L106" s="269"/>
      <c r="M106" s="269">
        <v>9000</v>
      </c>
      <c r="N106" s="270"/>
      <c r="O106" s="271"/>
      <c r="P106" s="272" t="s">
        <v>125</v>
      </c>
      <c r="Q106" s="273"/>
      <c r="R106" s="273"/>
      <c r="S106" s="53"/>
    </row>
    <row r="107" spans="2:19" x14ac:dyDescent="0.25">
      <c r="B107" s="274" t="s">
        <v>126</v>
      </c>
      <c r="C107" s="275">
        <f>S52</f>
        <v>1138216.44</v>
      </c>
      <c r="D107" s="275">
        <f>S59</f>
        <v>204306.09</v>
      </c>
      <c r="E107" s="275">
        <f>S66</f>
        <v>415000</v>
      </c>
      <c r="F107" s="275">
        <v>0</v>
      </c>
      <c r="G107" s="276">
        <f>S73</f>
        <v>110000</v>
      </c>
      <c r="H107" s="277"/>
      <c r="I107" s="278"/>
      <c r="J107" s="276">
        <v>0</v>
      </c>
      <c r="K107" s="277"/>
      <c r="L107" s="277"/>
      <c r="M107" s="276">
        <v>0</v>
      </c>
      <c r="N107" s="277"/>
      <c r="O107" s="278"/>
      <c r="P107" s="279">
        <f>C107+D107+E107+F107+G107+J107+M107</f>
        <v>1867522.53</v>
      </c>
      <c r="Q107" s="280"/>
      <c r="R107" s="280"/>
      <c r="S107" s="266"/>
    </row>
    <row r="108" spans="2:19" x14ac:dyDescent="0.25">
      <c r="B108" s="274">
        <v>2</v>
      </c>
      <c r="C108" s="281"/>
      <c r="D108" s="281"/>
      <c r="E108" s="281"/>
      <c r="F108" s="281"/>
      <c r="G108" s="282"/>
      <c r="H108" s="283"/>
      <c r="I108" s="284"/>
      <c r="J108" s="282"/>
      <c r="K108" s="283"/>
      <c r="L108" s="283"/>
      <c r="M108" s="282"/>
      <c r="N108" s="283"/>
      <c r="O108" s="284"/>
      <c r="P108" s="268"/>
      <c r="Q108" s="273"/>
      <c r="R108" s="273"/>
      <c r="S108" s="53"/>
    </row>
    <row r="109" spans="2:19" x14ac:dyDescent="0.25">
      <c r="B109" s="274">
        <v>3</v>
      </c>
      <c r="C109" s="281"/>
      <c r="D109" s="281"/>
      <c r="E109" s="281"/>
      <c r="F109" s="281"/>
      <c r="G109" s="282"/>
      <c r="H109" s="283"/>
      <c r="I109" s="284"/>
      <c r="J109" s="282"/>
      <c r="K109" s="283"/>
      <c r="L109" s="283"/>
      <c r="M109" s="282"/>
      <c r="N109" s="283"/>
      <c r="O109" s="284"/>
      <c r="P109" s="268"/>
      <c r="Q109" s="273"/>
      <c r="R109" s="273"/>
      <c r="S109" s="53"/>
    </row>
    <row r="110" spans="2:19" x14ac:dyDescent="0.25">
      <c r="B110" s="274">
        <v>4</v>
      </c>
      <c r="C110" s="281"/>
      <c r="D110" s="281"/>
      <c r="E110" s="281"/>
      <c r="F110" s="281"/>
      <c r="G110" s="282"/>
      <c r="H110" s="283"/>
      <c r="I110" s="284"/>
      <c r="J110" s="282"/>
      <c r="K110" s="283"/>
      <c r="L110" s="283"/>
      <c r="M110" s="282"/>
      <c r="N110" s="283"/>
      <c r="O110" s="284"/>
      <c r="P110" s="268"/>
      <c r="Q110" s="273"/>
      <c r="R110" s="273"/>
      <c r="S110" s="53"/>
    </row>
    <row r="111" spans="2:19" x14ac:dyDescent="0.25">
      <c r="B111" s="274">
        <v>5</v>
      </c>
      <c r="C111" s="281"/>
      <c r="D111" s="281"/>
      <c r="E111" s="281"/>
      <c r="F111" s="281"/>
      <c r="G111" s="282"/>
      <c r="H111" s="283"/>
      <c r="I111" s="284"/>
      <c r="J111" s="282"/>
      <c r="K111" s="283"/>
      <c r="L111" s="283"/>
      <c r="M111" s="282"/>
      <c r="N111" s="283"/>
      <c r="O111" s="284"/>
      <c r="P111" s="268"/>
      <c r="Q111" s="273"/>
      <c r="R111" s="273"/>
      <c r="S111" s="53"/>
    </row>
    <row r="112" spans="2:19" x14ac:dyDescent="0.25">
      <c r="B112" s="274">
        <v>6</v>
      </c>
      <c r="C112" s="281"/>
      <c r="D112" s="281"/>
      <c r="E112" s="281"/>
      <c r="F112" s="281"/>
      <c r="G112" s="282"/>
      <c r="H112" s="283"/>
      <c r="I112" s="284"/>
      <c r="J112" s="282"/>
      <c r="K112" s="283"/>
      <c r="L112" s="283"/>
      <c r="M112" s="282"/>
      <c r="N112" s="283"/>
      <c r="O112" s="284"/>
      <c r="P112" s="268"/>
      <c r="Q112" s="273"/>
      <c r="R112" s="273"/>
      <c r="S112" s="53"/>
    </row>
    <row r="113" spans="2:19" x14ac:dyDescent="0.25">
      <c r="P113" s="285"/>
      <c r="Q113" s="285"/>
      <c r="R113" s="285"/>
    </row>
    <row r="115" spans="2:19" ht="23.25" x14ac:dyDescent="0.35">
      <c r="B115" s="1" t="s">
        <v>0</v>
      </c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3"/>
    </row>
    <row r="116" spans="2:19" ht="20.25" x14ac:dyDescent="0.3">
      <c r="B116" s="4" t="s">
        <v>1</v>
      </c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6"/>
    </row>
    <row r="117" spans="2:19" ht="18" x14ac:dyDescent="0.25">
      <c r="B117" s="7" t="s">
        <v>2</v>
      </c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9"/>
    </row>
    <row r="118" spans="2:19" ht="20.25" x14ac:dyDescent="0.3">
      <c r="B118" s="4" t="s">
        <v>3</v>
      </c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6"/>
    </row>
    <row r="119" spans="2:19" ht="18" x14ac:dyDescent="0.25">
      <c r="B119" s="7" t="s">
        <v>4</v>
      </c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9"/>
    </row>
    <row r="120" spans="2:19" ht="18" x14ac:dyDescent="0.25">
      <c r="B120" s="10" t="s">
        <v>5</v>
      </c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2"/>
    </row>
    <row r="121" spans="2:19" x14ac:dyDescent="0.25">
      <c r="B121" s="13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5"/>
    </row>
    <row r="122" spans="2:19" x14ac:dyDescent="0.25">
      <c r="B122" s="16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5"/>
    </row>
    <row r="123" spans="2:19" x14ac:dyDescent="0.25">
      <c r="B123" s="17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9"/>
    </row>
    <row r="124" spans="2:19" x14ac:dyDescent="0.25">
      <c r="B124" s="20" t="s">
        <v>6</v>
      </c>
      <c r="C124" s="21" t="str">
        <f>B119</f>
        <v>1601 RESGUARDO DEL PATRIMONIO MUNICIPAL</v>
      </c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3"/>
    </row>
    <row r="125" spans="2:19" x14ac:dyDescent="0.25">
      <c r="B125" s="24"/>
      <c r="C125" s="25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7"/>
    </row>
    <row r="126" spans="2:19" x14ac:dyDescent="0.25">
      <c r="B126" s="24"/>
      <c r="C126" s="28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30"/>
    </row>
    <row r="127" spans="2:19" x14ac:dyDescent="0.25">
      <c r="B127" s="31" t="s">
        <v>7</v>
      </c>
      <c r="C127" s="32" t="s">
        <v>8</v>
      </c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</row>
    <row r="128" spans="2:19" x14ac:dyDescent="0.25">
      <c r="B128" s="33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</row>
    <row r="129" spans="2:19" x14ac:dyDescent="0.25">
      <c r="B129" s="33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</row>
    <row r="130" spans="2:19" x14ac:dyDescent="0.25">
      <c r="B130" s="34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</row>
    <row r="131" spans="2:19" x14ac:dyDescent="0.25">
      <c r="B131" s="35" t="s">
        <v>9</v>
      </c>
      <c r="C131" s="36" t="s">
        <v>10</v>
      </c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8"/>
    </row>
    <row r="132" spans="2:19" x14ac:dyDescent="0.25">
      <c r="B132" s="39"/>
      <c r="C132" s="40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2"/>
    </row>
    <row r="133" spans="2:19" ht="38.25" x14ac:dyDescent="0.25">
      <c r="B133" s="43" t="s">
        <v>11</v>
      </c>
      <c r="C133" s="44" t="s">
        <v>12</v>
      </c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6"/>
    </row>
    <row r="134" spans="2:19" ht="38.25" x14ac:dyDescent="0.25">
      <c r="B134" s="47" t="s">
        <v>13</v>
      </c>
      <c r="C134" s="48">
        <v>1867522.53</v>
      </c>
      <c r="D134" s="49"/>
      <c r="E134" s="50"/>
      <c r="F134" s="51" t="s">
        <v>14</v>
      </c>
      <c r="G134" s="51"/>
      <c r="H134" s="52">
        <v>0</v>
      </c>
      <c r="I134" s="52"/>
      <c r="J134" s="52"/>
      <c r="K134" s="53"/>
      <c r="L134" s="54"/>
      <c r="M134" s="55" t="s">
        <v>15</v>
      </c>
      <c r="N134" s="55"/>
      <c r="O134" s="55"/>
      <c r="P134" s="55"/>
      <c r="Q134" s="48">
        <f>C134+H134</f>
        <v>1867522.53</v>
      </c>
      <c r="R134" s="56"/>
      <c r="S134" s="49"/>
    </row>
    <row r="135" spans="2:19" x14ac:dyDescent="0.25"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</row>
    <row r="136" spans="2:19" x14ac:dyDescent="0.25">
      <c r="B136" s="58" t="s">
        <v>16</v>
      </c>
      <c r="C136" s="59"/>
      <c r="D136" s="44" t="s">
        <v>17</v>
      </c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6"/>
    </row>
    <row r="137" spans="2:19" x14ac:dyDescent="0.25">
      <c r="B137" s="60" t="s">
        <v>18</v>
      </c>
      <c r="C137" s="61"/>
      <c r="D137" s="40" t="s">
        <v>19</v>
      </c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2"/>
    </row>
    <row r="138" spans="2:19" x14ac:dyDescent="0.25">
      <c r="B138" s="58" t="s">
        <v>20</v>
      </c>
      <c r="C138" s="59"/>
      <c r="D138" s="62" t="s">
        <v>21</v>
      </c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4"/>
    </row>
    <row r="139" spans="2:19" x14ac:dyDescent="0.25">
      <c r="B139" s="65" t="s">
        <v>22</v>
      </c>
      <c r="C139" s="66" t="s">
        <v>23</v>
      </c>
      <c r="D139" s="67" t="s">
        <v>24</v>
      </c>
      <c r="E139" s="66" t="s">
        <v>25</v>
      </c>
      <c r="F139" s="68" t="s">
        <v>26</v>
      </c>
      <c r="G139" s="69" t="s">
        <v>27</v>
      </c>
      <c r="H139" s="67" t="s">
        <v>28</v>
      </c>
      <c r="I139" s="66" t="s">
        <v>29</v>
      </c>
      <c r="J139" s="70" t="s">
        <v>30</v>
      </c>
      <c r="K139" s="71"/>
      <c r="L139" s="71"/>
      <c r="M139" s="72" t="s">
        <v>25</v>
      </c>
      <c r="N139" s="73" t="s">
        <v>31</v>
      </c>
      <c r="O139" s="73"/>
      <c r="P139" s="74" t="s">
        <v>32</v>
      </c>
      <c r="Q139" s="74"/>
      <c r="R139" s="75"/>
      <c r="S139" s="76"/>
    </row>
    <row r="140" spans="2:19" x14ac:dyDescent="0.25">
      <c r="B140" s="77"/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9"/>
    </row>
    <row r="141" spans="2:19" x14ac:dyDescent="0.25">
      <c r="B141" s="58" t="s">
        <v>33</v>
      </c>
      <c r="C141" s="59"/>
      <c r="D141" s="80" t="s">
        <v>34</v>
      </c>
      <c r="E141" s="81"/>
      <c r="F141" s="81"/>
      <c r="G141" s="81"/>
      <c r="H141" s="81"/>
      <c r="I141" s="82"/>
      <c r="J141" s="82"/>
      <c r="K141" s="82"/>
      <c r="L141" s="82"/>
      <c r="M141" s="82"/>
      <c r="N141" s="82"/>
      <c r="O141" s="82"/>
      <c r="P141" s="82"/>
      <c r="Q141" s="82"/>
      <c r="R141" s="82"/>
      <c r="S141" s="83"/>
    </row>
    <row r="142" spans="2:19" x14ac:dyDescent="0.25">
      <c r="B142" s="84"/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6"/>
    </row>
    <row r="143" spans="2:19" x14ac:dyDescent="0.25">
      <c r="B143" s="87" t="s">
        <v>35</v>
      </c>
      <c r="C143" s="88"/>
      <c r="D143" s="89" t="s">
        <v>36</v>
      </c>
      <c r="E143" s="90" t="s">
        <v>37</v>
      </c>
      <c r="F143" s="91" t="s">
        <v>38</v>
      </c>
      <c r="G143" s="92" t="s">
        <v>37</v>
      </c>
      <c r="H143" s="64"/>
      <c r="I143" s="93" t="s">
        <v>39</v>
      </c>
      <c r="J143" s="94"/>
      <c r="K143" s="94"/>
      <c r="L143" s="94"/>
      <c r="M143" s="94"/>
      <c r="N143" s="94"/>
      <c r="O143" s="94"/>
      <c r="P143" s="94"/>
      <c r="Q143" s="94"/>
      <c r="R143" s="94"/>
      <c r="S143" s="95"/>
    </row>
    <row r="144" spans="2:19" x14ac:dyDescent="0.25">
      <c r="B144" s="96"/>
      <c r="C144" s="97"/>
      <c r="D144" s="97"/>
      <c r="E144" s="97"/>
      <c r="F144" s="97"/>
      <c r="G144" s="97"/>
      <c r="H144" s="97"/>
      <c r="I144" s="97"/>
      <c r="J144" s="97"/>
      <c r="K144" s="97"/>
      <c r="L144" s="97"/>
      <c r="M144" s="97"/>
      <c r="N144" s="97"/>
      <c r="O144" s="97"/>
      <c r="P144" s="97"/>
      <c r="Q144" s="97"/>
      <c r="R144" s="97"/>
      <c r="S144" s="98"/>
    </row>
    <row r="145" spans="2:19" x14ac:dyDescent="0.25">
      <c r="B145" s="99" t="s">
        <v>40</v>
      </c>
      <c r="C145" s="100" t="s">
        <v>41</v>
      </c>
      <c r="D145" s="101"/>
      <c r="E145" s="101"/>
      <c r="F145" s="101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1"/>
      <c r="R145" s="101"/>
      <c r="S145" s="102"/>
    </row>
    <row r="146" spans="2:19" x14ac:dyDescent="0.25">
      <c r="B146" s="103"/>
      <c r="C146" s="104"/>
      <c r="D146" s="105"/>
      <c r="E146" s="105"/>
      <c r="F146" s="105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5"/>
      <c r="R146" s="105"/>
      <c r="S146" s="106"/>
    </row>
    <row r="147" spans="2:19" x14ac:dyDescent="0.25">
      <c r="B147" s="103"/>
      <c r="C147" s="107" t="s">
        <v>42</v>
      </c>
      <c r="D147" s="108"/>
      <c r="E147" s="108"/>
      <c r="F147" s="108"/>
      <c r="G147" s="108"/>
      <c r="H147" s="108"/>
      <c r="I147" s="108"/>
      <c r="J147" s="108"/>
      <c r="K147" s="108"/>
      <c r="L147" s="108"/>
      <c r="M147" s="108"/>
      <c r="N147" s="108"/>
      <c r="O147" s="108"/>
      <c r="P147" s="108"/>
      <c r="Q147" s="108"/>
      <c r="R147" s="108"/>
      <c r="S147" s="109"/>
    </row>
    <row r="148" spans="2:19" x14ac:dyDescent="0.25">
      <c r="B148" s="110"/>
      <c r="C148" s="111"/>
      <c r="D148" s="111"/>
      <c r="E148" s="111"/>
      <c r="F148" s="111"/>
      <c r="G148" s="111"/>
      <c r="H148" s="111"/>
      <c r="I148" s="111"/>
      <c r="J148" s="111"/>
      <c r="K148" s="111"/>
      <c r="L148" s="111"/>
      <c r="M148" s="111"/>
      <c r="N148" s="111"/>
      <c r="O148" s="111"/>
      <c r="P148" s="111"/>
      <c r="Q148" s="111"/>
      <c r="R148" s="111"/>
      <c r="S148" s="112"/>
    </row>
    <row r="149" spans="2:19" x14ac:dyDescent="0.25">
      <c r="B149" s="113" t="s">
        <v>43</v>
      </c>
      <c r="C149" s="100" t="s">
        <v>44</v>
      </c>
      <c r="D149" s="101"/>
      <c r="E149" s="101"/>
      <c r="F149" s="101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1"/>
      <c r="R149" s="101"/>
      <c r="S149" s="102"/>
    </row>
    <row r="150" spans="2:19" x14ac:dyDescent="0.25">
      <c r="B150" s="114"/>
      <c r="C150" s="104"/>
      <c r="D150" s="105"/>
      <c r="E150" s="105"/>
      <c r="F150" s="105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5"/>
      <c r="R150" s="105"/>
      <c r="S150" s="106"/>
    </row>
    <row r="151" spans="2:19" x14ac:dyDescent="0.25">
      <c r="B151" s="115"/>
      <c r="C151" s="116" t="s">
        <v>45</v>
      </c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</row>
    <row r="152" spans="2:19" x14ac:dyDescent="0.25">
      <c r="B152" s="117"/>
      <c r="C152" s="118"/>
      <c r="D152" s="118"/>
      <c r="E152" s="118"/>
      <c r="F152" s="118"/>
      <c r="G152" s="118"/>
      <c r="H152" s="118"/>
      <c r="I152" s="118"/>
      <c r="J152" s="118"/>
      <c r="K152" s="118"/>
      <c r="L152" s="118"/>
      <c r="M152" s="118"/>
      <c r="N152" s="118"/>
      <c r="O152" s="118"/>
      <c r="P152" s="118"/>
      <c r="Q152" s="118"/>
      <c r="R152" s="118"/>
      <c r="S152" s="119"/>
    </row>
    <row r="153" spans="2:19" x14ac:dyDescent="0.25">
      <c r="B153" s="120" t="s">
        <v>46</v>
      </c>
      <c r="C153" s="121"/>
      <c r="D153" s="121"/>
      <c r="E153" s="121"/>
      <c r="F153" s="121"/>
      <c r="G153" s="121"/>
      <c r="H153" s="122"/>
      <c r="I153" s="123"/>
      <c r="J153" s="124"/>
      <c r="K153" s="123" t="s">
        <v>47</v>
      </c>
      <c r="L153" s="124"/>
      <c r="M153" s="123" t="s">
        <v>48</v>
      </c>
      <c r="N153" s="124"/>
      <c r="O153" s="123" t="s">
        <v>49</v>
      </c>
      <c r="P153" s="124"/>
      <c r="Q153" s="123" t="s">
        <v>50</v>
      </c>
      <c r="R153" s="124"/>
      <c r="S153" s="55" t="s">
        <v>51</v>
      </c>
    </row>
    <row r="154" spans="2:19" x14ac:dyDescent="0.25">
      <c r="B154" s="125" t="s">
        <v>52</v>
      </c>
      <c r="C154" s="58" t="s">
        <v>53</v>
      </c>
      <c r="D154" s="59"/>
      <c r="E154" s="126" t="s">
        <v>54</v>
      </c>
      <c r="F154" s="127" t="s">
        <v>55</v>
      </c>
      <c r="G154" s="128" t="s">
        <v>56</v>
      </c>
      <c r="H154" s="129"/>
      <c r="I154" s="128"/>
      <c r="J154" s="129"/>
      <c r="K154" s="128"/>
      <c r="L154" s="129"/>
      <c r="M154" s="128"/>
      <c r="N154" s="129"/>
      <c r="O154" s="128"/>
      <c r="P154" s="129"/>
      <c r="Q154" s="128"/>
      <c r="R154" s="129"/>
      <c r="S154" s="130"/>
    </row>
    <row r="155" spans="2:19" x14ac:dyDescent="0.25">
      <c r="B155" s="131" t="s">
        <v>57</v>
      </c>
      <c r="C155" s="21" t="s">
        <v>58</v>
      </c>
      <c r="D155" s="23"/>
      <c r="E155" s="132" t="s">
        <v>59</v>
      </c>
      <c r="F155" s="133" t="s">
        <v>60</v>
      </c>
      <c r="G155" s="134" t="s">
        <v>61</v>
      </c>
      <c r="H155" s="135"/>
      <c r="I155" s="136" t="s">
        <v>62</v>
      </c>
      <c r="J155" s="137"/>
      <c r="K155" s="138">
        <v>1</v>
      </c>
      <c r="L155" s="139"/>
      <c r="M155" s="138">
        <v>1</v>
      </c>
      <c r="N155" s="139"/>
      <c r="O155" s="138">
        <v>1</v>
      </c>
      <c r="P155" s="139"/>
      <c r="Q155" s="140">
        <v>1</v>
      </c>
      <c r="R155" s="141"/>
      <c r="S155" s="142">
        <v>4</v>
      </c>
    </row>
    <row r="156" spans="2:19" x14ac:dyDescent="0.25">
      <c r="B156" s="143"/>
      <c r="C156" s="25"/>
      <c r="D156" s="27"/>
      <c r="E156" s="144"/>
      <c r="F156" s="145"/>
      <c r="G156" s="146"/>
      <c r="H156" s="147"/>
      <c r="I156" s="136" t="s">
        <v>63</v>
      </c>
      <c r="J156" s="137"/>
      <c r="K156" s="148">
        <f>(K158*100)/S157</f>
        <v>2.378149087175939</v>
      </c>
      <c r="L156" s="149"/>
      <c r="M156" s="148">
        <f>(M158*100)/S157</f>
        <v>3.3839398981708668</v>
      </c>
      <c r="N156" s="149"/>
      <c r="O156" s="148">
        <f>(O158*100)/S157</f>
        <v>2.5596098163270882</v>
      </c>
      <c r="P156" s="149"/>
      <c r="Q156" s="148">
        <f>(Q158*100)/S157</f>
        <v>0</v>
      </c>
      <c r="R156" s="149"/>
      <c r="S156" s="150">
        <f>SUM(K156:Q156)</f>
        <v>8.3216988016738931</v>
      </c>
    </row>
    <row r="157" spans="2:19" x14ac:dyDescent="0.25">
      <c r="B157" s="143"/>
      <c r="C157" s="25"/>
      <c r="D157" s="27"/>
      <c r="E157" s="144"/>
      <c r="F157" s="133" t="s">
        <v>64</v>
      </c>
      <c r="G157" s="151" t="s">
        <v>59</v>
      </c>
      <c r="H157" s="151"/>
      <c r="I157" s="136" t="s">
        <v>65</v>
      </c>
      <c r="J157" s="137"/>
      <c r="K157" s="152">
        <f>Q134/4</f>
        <v>466880.63250000001</v>
      </c>
      <c r="L157" s="153"/>
      <c r="M157" s="152">
        <f>K157</f>
        <v>466880.63250000001</v>
      </c>
      <c r="N157" s="153"/>
      <c r="O157" s="152">
        <f>K157</f>
        <v>466880.63250000001</v>
      </c>
      <c r="P157" s="153"/>
      <c r="Q157" s="152">
        <f>K157</f>
        <v>466880.63250000001</v>
      </c>
      <c r="R157" s="153"/>
      <c r="S157" s="154">
        <f>SUM(K157:R157)</f>
        <v>1867522.53</v>
      </c>
    </row>
    <row r="158" spans="2:19" x14ac:dyDescent="0.25">
      <c r="B158" s="155"/>
      <c r="C158" s="28"/>
      <c r="D158" s="30"/>
      <c r="E158" s="156"/>
      <c r="F158" s="157"/>
      <c r="G158" s="151"/>
      <c r="H158" s="151"/>
      <c r="I158" s="136" t="s">
        <v>66</v>
      </c>
      <c r="J158" s="137"/>
      <c r="K158" s="158">
        <v>44412.47</v>
      </c>
      <c r="L158" s="159"/>
      <c r="M158" s="158">
        <v>63195.839999999997</v>
      </c>
      <c r="N158" s="159"/>
      <c r="O158" s="158">
        <v>47801.289999999994</v>
      </c>
      <c r="P158" s="159"/>
      <c r="Q158" s="140"/>
      <c r="R158" s="141"/>
      <c r="S158" s="160">
        <f>SUM(K158:R158)</f>
        <v>155409.59999999998</v>
      </c>
    </row>
    <row r="159" spans="2:19" x14ac:dyDescent="0.25">
      <c r="B159" s="161"/>
      <c r="C159" s="162"/>
      <c r="D159" s="162"/>
      <c r="E159" s="162"/>
      <c r="F159" s="162"/>
      <c r="G159" s="162"/>
      <c r="H159" s="162"/>
      <c r="I159" s="162"/>
      <c r="J159" s="162"/>
      <c r="K159" s="162"/>
      <c r="L159" s="162"/>
      <c r="M159" s="162"/>
      <c r="N159" s="162"/>
      <c r="O159" s="162"/>
      <c r="P159" s="162"/>
      <c r="Q159" s="162"/>
      <c r="R159" s="162"/>
      <c r="S159" s="163"/>
    </row>
    <row r="160" spans="2:19" x14ac:dyDescent="0.25">
      <c r="B160" s="164" t="s">
        <v>67</v>
      </c>
      <c r="C160" s="165"/>
      <c r="D160" s="165"/>
      <c r="E160" s="165"/>
      <c r="F160" s="165"/>
      <c r="G160" s="165"/>
      <c r="H160" s="165"/>
      <c r="I160" s="165"/>
      <c r="J160" s="165"/>
      <c r="K160" s="165"/>
      <c r="L160" s="165"/>
      <c r="M160" s="165"/>
      <c r="N160" s="165"/>
      <c r="O160" s="165"/>
      <c r="P160" s="165"/>
      <c r="Q160" s="165"/>
      <c r="R160" s="165"/>
      <c r="S160" s="166"/>
    </row>
    <row r="161" spans="2:19" x14ac:dyDescent="0.25">
      <c r="B161" s="167" t="s">
        <v>68</v>
      </c>
      <c r="C161" s="168"/>
      <c r="D161" s="168"/>
      <c r="E161" s="168"/>
      <c r="F161" s="168"/>
      <c r="G161" s="168"/>
      <c r="H161" s="168"/>
      <c r="I161" s="168"/>
      <c r="J161" s="168"/>
      <c r="K161" s="168"/>
      <c r="L161" s="168"/>
      <c r="M161" s="168"/>
      <c r="N161" s="168"/>
      <c r="O161" s="168"/>
      <c r="P161" s="168"/>
      <c r="Q161" s="168"/>
      <c r="R161" s="168"/>
      <c r="S161" s="169"/>
    </row>
    <row r="162" spans="2:19" x14ac:dyDescent="0.25">
      <c r="B162" s="170" t="s">
        <v>69</v>
      </c>
      <c r="C162" s="171"/>
      <c r="D162" s="171"/>
      <c r="E162" s="171"/>
      <c r="F162" s="172"/>
      <c r="G162" s="120" t="s">
        <v>70</v>
      </c>
      <c r="H162" s="121"/>
      <c r="I162" s="121"/>
      <c r="J162" s="173" t="s">
        <v>71</v>
      </c>
      <c r="K162" s="174"/>
      <c r="L162" s="174"/>
      <c r="M162" s="175"/>
      <c r="N162" s="136" t="s">
        <v>72</v>
      </c>
      <c r="O162" s="176"/>
      <c r="P162" s="176"/>
      <c r="Q162" s="138" t="s">
        <v>73</v>
      </c>
      <c r="R162" s="177"/>
      <c r="S162" s="139"/>
    </row>
    <row r="163" spans="2:19" x14ac:dyDescent="0.25">
      <c r="B163" s="178" t="s">
        <v>52</v>
      </c>
      <c r="C163" s="179" t="s">
        <v>53</v>
      </c>
      <c r="D163" s="180"/>
      <c r="E163" s="126" t="s">
        <v>54</v>
      </c>
      <c r="F163" s="181" t="s">
        <v>55</v>
      </c>
      <c r="G163" s="136" t="s">
        <v>56</v>
      </c>
      <c r="H163" s="137"/>
      <c r="I163" s="58"/>
      <c r="J163" s="59"/>
      <c r="K163" s="136" t="s">
        <v>47</v>
      </c>
      <c r="L163" s="137"/>
      <c r="M163" s="136" t="s">
        <v>48</v>
      </c>
      <c r="N163" s="137"/>
      <c r="O163" s="136" t="s">
        <v>49</v>
      </c>
      <c r="P163" s="137"/>
      <c r="Q163" s="136" t="s">
        <v>50</v>
      </c>
      <c r="R163" s="137"/>
      <c r="S163" s="182" t="s">
        <v>74</v>
      </c>
    </row>
    <row r="164" spans="2:19" x14ac:dyDescent="0.25">
      <c r="B164" s="183" t="s">
        <v>75</v>
      </c>
      <c r="C164" s="21" t="s">
        <v>76</v>
      </c>
      <c r="D164" s="23"/>
      <c r="E164" s="184" t="s">
        <v>59</v>
      </c>
      <c r="F164" s="133" t="s">
        <v>60</v>
      </c>
      <c r="G164" s="134" t="s">
        <v>61</v>
      </c>
      <c r="H164" s="135"/>
      <c r="I164" s="136" t="s">
        <v>62</v>
      </c>
      <c r="J164" s="137"/>
      <c r="K164" s="185">
        <v>0.25</v>
      </c>
      <c r="L164" s="186"/>
      <c r="M164" s="185">
        <v>0.25</v>
      </c>
      <c r="N164" s="186"/>
      <c r="O164" s="185">
        <v>0.25</v>
      </c>
      <c r="P164" s="186"/>
      <c r="Q164" s="185">
        <v>0.25</v>
      </c>
      <c r="R164" s="186"/>
      <c r="S164" s="187">
        <f>K164+M164+O164+Q164</f>
        <v>1</v>
      </c>
    </row>
    <row r="165" spans="2:19" x14ac:dyDescent="0.25">
      <c r="B165" s="188"/>
      <c r="C165" s="25"/>
      <c r="D165" s="27"/>
      <c r="E165" s="189"/>
      <c r="F165" s="145"/>
      <c r="G165" s="146"/>
      <c r="H165" s="147"/>
      <c r="I165" s="136" t="s">
        <v>63</v>
      </c>
      <c r="J165" s="137"/>
      <c r="K165" s="148">
        <f>(K167*100)/S166</f>
        <v>0</v>
      </c>
      <c r="L165" s="149"/>
      <c r="M165" s="148">
        <f>(M167*100)/S166</f>
        <v>0</v>
      </c>
      <c r="N165" s="149"/>
      <c r="O165" s="148">
        <f>(O167*100)/S166</f>
        <v>6.1499726712785842E-2</v>
      </c>
      <c r="P165" s="149"/>
      <c r="Q165" s="148">
        <f>(Q167*100)/S166</f>
        <v>0</v>
      </c>
      <c r="R165" s="149"/>
      <c r="S165" s="150">
        <f>SUM(K165:Q165)</f>
        <v>6.1499726712785842E-2</v>
      </c>
    </row>
    <row r="166" spans="2:19" x14ac:dyDescent="0.25">
      <c r="B166" s="188"/>
      <c r="C166" s="25"/>
      <c r="D166" s="27"/>
      <c r="E166" s="189"/>
      <c r="F166" s="133" t="s">
        <v>64</v>
      </c>
      <c r="G166" s="190" t="s">
        <v>59</v>
      </c>
      <c r="H166" s="190"/>
      <c r="I166" s="136" t="s">
        <v>65</v>
      </c>
      <c r="J166" s="137"/>
      <c r="K166" s="191">
        <f>S166/4</f>
        <v>284554.11</v>
      </c>
      <c r="L166" s="192"/>
      <c r="M166" s="191">
        <f>S166/4</f>
        <v>284554.11</v>
      </c>
      <c r="N166" s="192"/>
      <c r="O166" s="191">
        <f>S166/4</f>
        <v>284554.11</v>
      </c>
      <c r="P166" s="192"/>
      <c r="Q166" s="191">
        <f>S166/4</f>
        <v>284554.11</v>
      </c>
      <c r="R166" s="192"/>
      <c r="S166" s="154">
        <v>1138216.44</v>
      </c>
    </row>
    <row r="167" spans="2:19" x14ac:dyDescent="0.25">
      <c r="B167" s="193"/>
      <c r="C167" s="28"/>
      <c r="D167" s="30"/>
      <c r="E167" s="194"/>
      <c r="F167" s="157"/>
      <c r="G167" s="190"/>
      <c r="H167" s="190"/>
      <c r="I167" s="136" t="s">
        <v>66</v>
      </c>
      <c r="J167" s="137"/>
      <c r="K167" s="158">
        <v>0</v>
      </c>
      <c r="L167" s="159"/>
      <c r="M167" s="158">
        <v>0</v>
      </c>
      <c r="N167" s="159"/>
      <c r="O167" s="158">
        <v>700</v>
      </c>
      <c r="P167" s="159"/>
      <c r="Q167" s="140"/>
      <c r="R167" s="141"/>
      <c r="S167" s="160">
        <f>SUM(K167:R167)</f>
        <v>700</v>
      </c>
    </row>
    <row r="168" spans="2:19" x14ac:dyDescent="0.25">
      <c r="B168" s="167" t="s">
        <v>77</v>
      </c>
      <c r="C168" s="168"/>
      <c r="D168" s="168"/>
      <c r="E168" s="168"/>
      <c r="F168" s="168"/>
      <c r="G168" s="168"/>
      <c r="H168" s="168"/>
      <c r="I168" s="168"/>
      <c r="J168" s="168"/>
      <c r="K168" s="168"/>
      <c r="L168" s="168"/>
      <c r="M168" s="168"/>
      <c r="N168" s="168"/>
      <c r="O168" s="168"/>
      <c r="P168" s="168"/>
      <c r="Q168" s="168"/>
      <c r="R168" s="168"/>
      <c r="S168" s="169"/>
    </row>
    <row r="169" spans="2:19" x14ac:dyDescent="0.25">
      <c r="B169" s="195" t="s">
        <v>37</v>
      </c>
      <c r="C169" s="196"/>
      <c r="D169" s="196"/>
      <c r="E169" s="196"/>
      <c r="F169" s="197"/>
      <c r="G169" s="120" t="s">
        <v>70</v>
      </c>
      <c r="H169" s="121"/>
      <c r="I169" s="121"/>
      <c r="J169" s="173" t="s">
        <v>71</v>
      </c>
      <c r="K169" s="174"/>
      <c r="L169" s="174"/>
      <c r="M169" s="175"/>
      <c r="N169" s="136" t="s">
        <v>72</v>
      </c>
      <c r="O169" s="176"/>
      <c r="P169" s="176"/>
      <c r="Q169" s="138" t="s">
        <v>78</v>
      </c>
      <c r="R169" s="177"/>
      <c r="S169" s="139"/>
    </row>
    <row r="170" spans="2:19" x14ac:dyDescent="0.25">
      <c r="B170" s="178" t="s">
        <v>52</v>
      </c>
      <c r="C170" s="198" t="s">
        <v>79</v>
      </c>
      <c r="D170" s="199"/>
      <c r="E170" s="200" t="s">
        <v>54</v>
      </c>
      <c r="F170" s="181" t="s">
        <v>55</v>
      </c>
      <c r="G170" s="136" t="s">
        <v>56</v>
      </c>
      <c r="H170" s="137"/>
      <c r="I170" s="58"/>
      <c r="J170" s="59"/>
      <c r="K170" s="136" t="s">
        <v>47</v>
      </c>
      <c r="L170" s="137"/>
      <c r="M170" s="136" t="s">
        <v>48</v>
      </c>
      <c r="N170" s="137"/>
      <c r="O170" s="136" t="s">
        <v>49</v>
      </c>
      <c r="P170" s="137"/>
      <c r="Q170" s="136" t="s">
        <v>50</v>
      </c>
      <c r="R170" s="137"/>
      <c r="S170" s="182" t="s">
        <v>74</v>
      </c>
    </row>
    <row r="171" spans="2:19" x14ac:dyDescent="0.25">
      <c r="B171" s="201" t="s">
        <v>80</v>
      </c>
      <c r="C171" s="21" t="s">
        <v>76</v>
      </c>
      <c r="D171" s="23"/>
      <c r="E171" s="184" t="s">
        <v>59</v>
      </c>
      <c r="F171" s="133" t="s">
        <v>60</v>
      </c>
      <c r="G171" s="134" t="s">
        <v>61</v>
      </c>
      <c r="H171" s="135"/>
      <c r="I171" s="136" t="s">
        <v>62</v>
      </c>
      <c r="J171" s="137"/>
      <c r="K171" s="202">
        <v>0.25</v>
      </c>
      <c r="L171" s="203"/>
      <c r="M171" s="202">
        <v>0.25</v>
      </c>
      <c r="N171" s="203"/>
      <c r="O171" s="202">
        <v>0.25</v>
      </c>
      <c r="P171" s="203"/>
      <c r="Q171" s="202">
        <v>0.25</v>
      </c>
      <c r="R171" s="203"/>
      <c r="S171" s="187">
        <f>K171+M171+O171+Q171</f>
        <v>1</v>
      </c>
    </row>
    <row r="172" spans="2:19" x14ac:dyDescent="0.25">
      <c r="B172" s="204"/>
      <c r="C172" s="25"/>
      <c r="D172" s="27"/>
      <c r="E172" s="189"/>
      <c r="F172" s="145"/>
      <c r="G172" s="146"/>
      <c r="H172" s="147"/>
      <c r="I172" s="136" t="s">
        <v>63</v>
      </c>
      <c r="J172" s="137"/>
      <c r="K172" s="148">
        <f>(K174*100)/S173</f>
        <v>6.4678101372308578</v>
      </c>
      <c r="L172" s="149"/>
      <c r="M172" s="148">
        <f>(M174*100)/S173</f>
        <v>6.1511382259823959</v>
      </c>
      <c r="N172" s="149"/>
      <c r="O172" s="148">
        <f>(O174*100)/S173</f>
        <v>9.7301504815642055</v>
      </c>
      <c r="P172" s="149"/>
      <c r="Q172" s="148">
        <f>(Q174*100)/S173</f>
        <v>0</v>
      </c>
      <c r="R172" s="149"/>
      <c r="S172" s="150">
        <f>SUM(K172:Q172)</f>
        <v>22.349098844777458</v>
      </c>
    </row>
    <row r="173" spans="2:19" x14ac:dyDescent="0.25">
      <c r="B173" s="204"/>
      <c r="C173" s="25"/>
      <c r="D173" s="27"/>
      <c r="E173" s="189"/>
      <c r="F173" s="133" t="s">
        <v>64</v>
      </c>
      <c r="G173" s="190" t="s">
        <v>59</v>
      </c>
      <c r="H173" s="190"/>
      <c r="I173" s="136" t="s">
        <v>65</v>
      </c>
      <c r="J173" s="137"/>
      <c r="K173" s="191">
        <f>S173/4</f>
        <v>51076.522499999999</v>
      </c>
      <c r="L173" s="192"/>
      <c r="M173" s="191">
        <f>S173/4</f>
        <v>51076.522499999999</v>
      </c>
      <c r="N173" s="192"/>
      <c r="O173" s="191">
        <f>S173/4</f>
        <v>51076.522499999999</v>
      </c>
      <c r="P173" s="192"/>
      <c r="Q173" s="191">
        <f>S173/4</f>
        <v>51076.522499999999</v>
      </c>
      <c r="R173" s="192"/>
      <c r="S173" s="205">
        <v>204306.09</v>
      </c>
    </row>
    <row r="174" spans="2:19" x14ac:dyDescent="0.25">
      <c r="B174" s="206"/>
      <c r="C174" s="28"/>
      <c r="D174" s="30"/>
      <c r="E174" s="194"/>
      <c r="F174" s="157"/>
      <c r="G174" s="190"/>
      <c r="H174" s="190"/>
      <c r="I174" s="136" t="s">
        <v>66</v>
      </c>
      <c r="J174" s="137"/>
      <c r="K174" s="207">
        <v>13214.130000000001</v>
      </c>
      <c r="L174" s="208"/>
      <c r="M174" s="207">
        <v>12567.149999999998</v>
      </c>
      <c r="N174" s="208"/>
      <c r="O174" s="207">
        <v>19879.289999999997</v>
      </c>
      <c r="P174" s="208"/>
      <c r="Q174" s="209"/>
      <c r="R174" s="210"/>
      <c r="S174" s="160">
        <f>SUM(K174:R174)</f>
        <v>45660.569999999992</v>
      </c>
    </row>
    <row r="175" spans="2:19" x14ac:dyDescent="0.25">
      <c r="B175" s="167" t="s">
        <v>81</v>
      </c>
      <c r="C175" s="168"/>
      <c r="D175" s="168"/>
      <c r="E175" s="168"/>
      <c r="F175" s="168"/>
      <c r="G175" s="168"/>
      <c r="H175" s="168"/>
      <c r="I175" s="168"/>
      <c r="J175" s="168"/>
      <c r="K175" s="168"/>
      <c r="L175" s="168"/>
      <c r="M175" s="168"/>
      <c r="N175" s="168"/>
      <c r="O175" s="168"/>
      <c r="P175" s="168"/>
      <c r="Q175" s="168"/>
      <c r="R175" s="168"/>
      <c r="S175" s="169"/>
    </row>
    <row r="176" spans="2:19" x14ac:dyDescent="0.25">
      <c r="B176" s="195" t="s">
        <v>37</v>
      </c>
      <c r="C176" s="196"/>
      <c r="D176" s="196"/>
      <c r="E176" s="196"/>
      <c r="F176" s="197"/>
      <c r="G176" s="120" t="s">
        <v>70</v>
      </c>
      <c r="H176" s="121"/>
      <c r="I176" s="121"/>
      <c r="J176" s="120" t="s">
        <v>37</v>
      </c>
      <c r="K176" s="176"/>
      <c r="L176" s="176"/>
      <c r="M176" s="137"/>
      <c r="N176" s="136" t="s">
        <v>72</v>
      </c>
      <c r="O176" s="176"/>
      <c r="P176" s="176"/>
      <c r="Q176" s="138" t="s">
        <v>82</v>
      </c>
      <c r="R176" s="177"/>
      <c r="S176" s="139"/>
    </row>
    <row r="177" spans="2:19" x14ac:dyDescent="0.25">
      <c r="B177" s="178" t="s">
        <v>52</v>
      </c>
      <c r="C177" s="198" t="s">
        <v>79</v>
      </c>
      <c r="D177" s="199"/>
      <c r="E177" s="200" t="s">
        <v>54</v>
      </c>
      <c r="F177" s="181" t="s">
        <v>55</v>
      </c>
      <c r="G177" s="136" t="s">
        <v>56</v>
      </c>
      <c r="H177" s="137"/>
      <c r="I177" s="58"/>
      <c r="J177" s="59"/>
      <c r="K177" s="136" t="s">
        <v>47</v>
      </c>
      <c r="L177" s="137"/>
      <c r="M177" s="136" t="s">
        <v>48</v>
      </c>
      <c r="N177" s="137"/>
      <c r="O177" s="136" t="s">
        <v>49</v>
      </c>
      <c r="P177" s="137"/>
      <c r="Q177" s="136" t="s">
        <v>50</v>
      </c>
      <c r="R177" s="137"/>
      <c r="S177" s="182" t="s">
        <v>74</v>
      </c>
    </row>
    <row r="178" spans="2:19" x14ac:dyDescent="0.25">
      <c r="B178" s="201" t="s">
        <v>83</v>
      </c>
      <c r="C178" s="21" t="s">
        <v>76</v>
      </c>
      <c r="D178" s="23"/>
      <c r="E178" s="184" t="s">
        <v>59</v>
      </c>
      <c r="F178" s="133" t="s">
        <v>60</v>
      </c>
      <c r="G178" s="134" t="s">
        <v>61</v>
      </c>
      <c r="H178" s="135"/>
      <c r="I178" s="136" t="s">
        <v>62</v>
      </c>
      <c r="J178" s="137"/>
      <c r="K178" s="202">
        <v>0.25</v>
      </c>
      <c r="L178" s="203"/>
      <c r="M178" s="202">
        <v>0.25</v>
      </c>
      <c r="N178" s="203"/>
      <c r="O178" s="202">
        <v>0.25</v>
      </c>
      <c r="P178" s="203"/>
      <c r="Q178" s="202">
        <v>0.25</v>
      </c>
      <c r="R178" s="203"/>
      <c r="S178" s="187">
        <f>K178+M178+O178+Q178</f>
        <v>1</v>
      </c>
    </row>
    <row r="179" spans="2:19" x14ac:dyDescent="0.25">
      <c r="B179" s="204"/>
      <c r="C179" s="25"/>
      <c r="D179" s="27"/>
      <c r="E179" s="189"/>
      <c r="F179" s="145"/>
      <c r="G179" s="146"/>
      <c r="H179" s="147"/>
      <c r="I179" s="136" t="s">
        <v>63</v>
      </c>
      <c r="J179" s="137"/>
      <c r="K179" s="148">
        <f>(K181*100)/S180</f>
        <v>7.5176722891566277</v>
      </c>
      <c r="L179" s="149"/>
      <c r="M179" s="148">
        <f>(M181*100)/S180</f>
        <v>7.4698602409638557</v>
      </c>
      <c r="N179" s="149"/>
      <c r="O179" s="148">
        <f>(O181*100)/S180</f>
        <v>6.5595180722891566</v>
      </c>
      <c r="P179" s="149"/>
      <c r="Q179" s="148">
        <f>(Q181*100)/S180</f>
        <v>0</v>
      </c>
      <c r="R179" s="149"/>
      <c r="S179" s="150">
        <f>SUM(K179:Q179)</f>
        <v>21.547050602409641</v>
      </c>
    </row>
    <row r="180" spans="2:19" x14ac:dyDescent="0.25">
      <c r="B180" s="204"/>
      <c r="C180" s="25"/>
      <c r="D180" s="27"/>
      <c r="E180" s="189"/>
      <c r="F180" s="133" t="s">
        <v>64</v>
      </c>
      <c r="G180" s="190" t="s">
        <v>59</v>
      </c>
      <c r="H180" s="190"/>
      <c r="I180" s="136" t="s">
        <v>65</v>
      </c>
      <c r="J180" s="137"/>
      <c r="K180" s="191">
        <f>S180/4</f>
        <v>103750</v>
      </c>
      <c r="L180" s="192"/>
      <c r="M180" s="191">
        <f>S180/4</f>
        <v>103750</v>
      </c>
      <c r="N180" s="192"/>
      <c r="O180" s="191">
        <f>S180/4</f>
        <v>103750</v>
      </c>
      <c r="P180" s="192"/>
      <c r="Q180" s="191">
        <f>S180/4</f>
        <v>103750</v>
      </c>
      <c r="R180" s="192"/>
      <c r="S180" s="205">
        <v>415000</v>
      </c>
    </row>
    <row r="181" spans="2:19" x14ac:dyDescent="0.25">
      <c r="B181" s="206"/>
      <c r="C181" s="28"/>
      <c r="D181" s="30"/>
      <c r="E181" s="194"/>
      <c r="F181" s="157"/>
      <c r="G181" s="190"/>
      <c r="H181" s="190"/>
      <c r="I181" s="136" t="s">
        <v>66</v>
      </c>
      <c r="J181" s="137"/>
      <c r="K181" s="207">
        <v>31198.340000000004</v>
      </c>
      <c r="L181" s="208"/>
      <c r="M181" s="207">
        <v>30999.920000000002</v>
      </c>
      <c r="N181" s="208"/>
      <c r="O181" s="207">
        <v>27222</v>
      </c>
      <c r="P181" s="208"/>
      <c r="Q181" s="209"/>
      <c r="R181" s="210"/>
      <c r="S181" s="160">
        <f>SUM(K181:R181)</f>
        <v>89420.260000000009</v>
      </c>
    </row>
    <row r="182" spans="2:19" x14ac:dyDescent="0.25">
      <c r="B182" s="167" t="s">
        <v>84</v>
      </c>
      <c r="C182" s="168"/>
      <c r="D182" s="168"/>
      <c r="E182" s="168"/>
      <c r="F182" s="168"/>
      <c r="G182" s="168"/>
      <c r="H182" s="168"/>
      <c r="I182" s="168"/>
      <c r="J182" s="168"/>
      <c r="K182" s="168"/>
      <c r="L182" s="168"/>
      <c r="M182" s="168"/>
      <c r="N182" s="168"/>
      <c r="O182" s="168"/>
      <c r="P182" s="168"/>
      <c r="Q182" s="168"/>
      <c r="R182" s="168"/>
      <c r="S182" s="169"/>
    </row>
    <row r="183" spans="2:19" x14ac:dyDescent="0.25">
      <c r="B183" s="195" t="s">
        <v>37</v>
      </c>
      <c r="C183" s="196"/>
      <c r="D183" s="196"/>
      <c r="E183" s="196"/>
      <c r="F183" s="197"/>
      <c r="G183" s="120" t="s">
        <v>70</v>
      </c>
      <c r="H183" s="121"/>
      <c r="I183" s="121"/>
      <c r="J183" s="120" t="s">
        <v>37</v>
      </c>
      <c r="K183" s="176"/>
      <c r="L183" s="176"/>
      <c r="M183" s="137"/>
      <c r="N183" s="136" t="s">
        <v>72</v>
      </c>
      <c r="O183" s="176"/>
      <c r="P183" s="176"/>
      <c r="Q183" s="138" t="s">
        <v>82</v>
      </c>
      <c r="R183" s="177"/>
      <c r="S183" s="139"/>
    </row>
    <row r="184" spans="2:19" x14ac:dyDescent="0.25">
      <c r="B184" s="178" t="s">
        <v>52</v>
      </c>
      <c r="C184" s="198" t="s">
        <v>79</v>
      </c>
      <c r="D184" s="199"/>
      <c r="E184" s="200" t="s">
        <v>54</v>
      </c>
      <c r="F184" s="181" t="s">
        <v>55</v>
      </c>
      <c r="G184" s="136" t="s">
        <v>56</v>
      </c>
      <c r="H184" s="137"/>
      <c r="I184" s="58"/>
      <c r="J184" s="59"/>
      <c r="K184" s="136" t="s">
        <v>47</v>
      </c>
      <c r="L184" s="137"/>
      <c r="M184" s="136" t="s">
        <v>48</v>
      </c>
      <c r="N184" s="137"/>
      <c r="O184" s="136" t="s">
        <v>49</v>
      </c>
      <c r="P184" s="137"/>
      <c r="Q184" s="136" t="s">
        <v>50</v>
      </c>
      <c r="R184" s="137"/>
      <c r="S184" s="182" t="s">
        <v>74</v>
      </c>
    </row>
    <row r="185" spans="2:19" x14ac:dyDescent="0.25">
      <c r="B185" s="201" t="s">
        <v>85</v>
      </c>
      <c r="C185" s="21" t="s">
        <v>76</v>
      </c>
      <c r="D185" s="23"/>
      <c r="E185" s="184" t="s">
        <v>59</v>
      </c>
      <c r="F185" s="133" t="s">
        <v>60</v>
      </c>
      <c r="G185" s="134" t="s">
        <v>61</v>
      </c>
      <c r="H185" s="135"/>
      <c r="I185" s="136" t="s">
        <v>62</v>
      </c>
      <c r="J185" s="137"/>
      <c r="K185" s="202">
        <v>0.25</v>
      </c>
      <c r="L185" s="203"/>
      <c r="M185" s="202">
        <v>0.25</v>
      </c>
      <c r="N185" s="203"/>
      <c r="O185" s="202">
        <v>0.25</v>
      </c>
      <c r="P185" s="203"/>
      <c r="Q185" s="202">
        <v>0.25</v>
      </c>
      <c r="R185" s="203"/>
      <c r="S185" s="187">
        <f>K185+M185+O185+Q185</f>
        <v>1</v>
      </c>
    </row>
    <row r="186" spans="2:19" x14ac:dyDescent="0.25">
      <c r="B186" s="204"/>
      <c r="C186" s="25"/>
      <c r="D186" s="27"/>
      <c r="E186" s="189"/>
      <c r="F186" s="145"/>
      <c r="G186" s="146"/>
      <c r="H186" s="147"/>
      <c r="I186" s="136" t="s">
        <v>63</v>
      </c>
      <c r="J186" s="137"/>
      <c r="K186" s="148">
        <f>(K188*100)/S187</f>
        <v>0</v>
      </c>
      <c r="L186" s="149"/>
      <c r="M186" s="148">
        <f>(M188*100)/S187</f>
        <v>17.844336363636362</v>
      </c>
      <c r="N186" s="149"/>
      <c r="O186" s="148">
        <f>(O188*100)/S187</f>
        <v>0</v>
      </c>
      <c r="P186" s="149"/>
      <c r="Q186" s="148">
        <f>(Q188*100)/S187</f>
        <v>0</v>
      </c>
      <c r="R186" s="149"/>
      <c r="S186" s="150">
        <f>SUM(K186:Q186)</f>
        <v>17.844336363636362</v>
      </c>
    </row>
    <row r="187" spans="2:19" x14ac:dyDescent="0.25">
      <c r="B187" s="204"/>
      <c r="C187" s="25"/>
      <c r="D187" s="27"/>
      <c r="E187" s="189"/>
      <c r="F187" s="133" t="s">
        <v>64</v>
      </c>
      <c r="G187" s="190" t="s">
        <v>59</v>
      </c>
      <c r="H187" s="190"/>
      <c r="I187" s="136" t="s">
        <v>65</v>
      </c>
      <c r="J187" s="137"/>
      <c r="K187" s="191">
        <f>S187/4</f>
        <v>27500</v>
      </c>
      <c r="L187" s="192"/>
      <c r="M187" s="191">
        <f>S187/4</f>
        <v>27500</v>
      </c>
      <c r="N187" s="192"/>
      <c r="O187" s="191">
        <f>S187/4</f>
        <v>27500</v>
      </c>
      <c r="P187" s="192"/>
      <c r="Q187" s="191">
        <f>S187/4</f>
        <v>27500</v>
      </c>
      <c r="R187" s="192"/>
      <c r="S187" s="205">
        <v>110000</v>
      </c>
    </row>
    <row r="188" spans="2:19" x14ac:dyDescent="0.25">
      <c r="B188" s="206"/>
      <c r="C188" s="28"/>
      <c r="D188" s="30"/>
      <c r="E188" s="194"/>
      <c r="F188" s="157"/>
      <c r="G188" s="190"/>
      <c r="H188" s="190"/>
      <c r="I188" s="136" t="s">
        <v>66</v>
      </c>
      <c r="J188" s="137"/>
      <c r="K188" s="207">
        <v>0</v>
      </c>
      <c r="L188" s="208"/>
      <c r="M188" s="207">
        <v>19628.77</v>
      </c>
      <c r="N188" s="208"/>
      <c r="O188" s="207">
        <v>0</v>
      </c>
      <c r="P188" s="208"/>
      <c r="Q188" s="209"/>
      <c r="R188" s="210"/>
      <c r="S188" s="160">
        <f>SUM(K188:R188)</f>
        <v>19628.77</v>
      </c>
    </row>
    <row r="189" spans="2:19" x14ac:dyDescent="0.25">
      <c r="B189" s="211"/>
      <c r="C189" s="212"/>
      <c r="D189" s="212"/>
      <c r="E189" s="213"/>
      <c r="F189" s="214"/>
      <c r="G189" s="215"/>
      <c r="H189" s="215"/>
      <c r="I189" s="216"/>
      <c r="J189" s="216"/>
      <c r="K189" s="217"/>
      <c r="L189" s="217"/>
      <c r="M189" s="217"/>
      <c r="N189" s="217"/>
      <c r="O189" s="217"/>
      <c r="P189" s="217"/>
      <c r="Q189" s="217"/>
      <c r="R189" s="217"/>
      <c r="S189" s="218"/>
    </row>
    <row r="190" spans="2:19" x14ac:dyDescent="0.25">
      <c r="B190" s="219"/>
      <c r="C190" s="220"/>
      <c r="D190" s="220"/>
      <c r="E190" s="220"/>
      <c r="F190" s="220"/>
      <c r="G190" s="220"/>
      <c r="H190" s="220"/>
      <c r="I190" s="220"/>
      <c r="J190" s="220"/>
      <c r="K190" s="220"/>
      <c r="L190" s="220"/>
      <c r="M190" s="220"/>
      <c r="N190" s="220"/>
      <c r="O190" s="220"/>
      <c r="P190" s="220"/>
      <c r="Q190" s="220"/>
      <c r="R190" s="220"/>
      <c r="S190" s="221"/>
    </row>
    <row r="191" spans="2:19" x14ac:dyDescent="0.25">
      <c r="B191" s="222" t="s">
        <v>86</v>
      </c>
      <c r="C191" s="223"/>
      <c r="D191" s="223"/>
      <c r="E191" s="224"/>
      <c r="F191" s="222" t="s">
        <v>87</v>
      </c>
      <c r="G191" s="223"/>
      <c r="H191" s="223"/>
      <c r="I191" s="223"/>
      <c r="J191" s="223"/>
      <c r="K191" s="223"/>
      <c r="L191" s="223"/>
      <c r="M191" s="225" t="s">
        <v>88</v>
      </c>
      <c r="N191" s="226"/>
      <c r="O191" s="226"/>
      <c r="P191" s="226"/>
      <c r="Q191" s="225" t="s">
        <v>89</v>
      </c>
      <c r="R191" s="226"/>
      <c r="S191" s="226"/>
    </row>
    <row r="192" spans="2:19" x14ac:dyDescent="0.25">
      <c r="B192" s="227" t="s">
        <v>90</v>
      </c>
      <c r="C192" s="228"/>
      <c r="D192" s="229"/>
      <c r="E192" s="230"/>
      <c r="F192" s="231" t="s">
        <v>91</v>
      </c>
      <c r="G192" s="231"/>
      <c r="H192" s="231"/>
      <c r="I192" s="231"/>
      <c r="J192" s="231"/>
      <c r="K192" s="231"/>
      <c r="L192" s="231"/>
      <c r="M192" s="232" t="s">
        <v>92</v>
      </c>
      <c r="N192" s="233"/>
      <c r="O192" s="233"/>
      <c r="P192" s="234"/>
      <c r="Q192" s="232" t="s">
        <v>93</v>
      </c>
      <c r="R192" s="233"/>
      <c r="S192" s="234"/>
    </row>
    <row r="193" spans="2:19" x14ac:dyDescent="0.25">
      <c r="B193" s="235"/>
      <c r="C193" s="236"/>
      <c r="D193" s="237"/>
      <c r="E193" s="230"/>
      <c r="F193" s="238" t="s">
        <v>94</v>
      </c>
      <c r="G193" s="239"/>
      <c r="H193" s="239"/>
      <c r="I193" s="239"/>
      <c r="J193" s="239"/>
      <c r="K193" s="239"/>
      <c r="L193" s="240"/>
      <c r="M193" s="232" t="s">
        <v>92</v>
      </c>
      <c r="N193" s="233"/>
      <c r="O193" s="233"/>
      <c r="P193" s="234"/>
      <c r="Q193" s="232" t="s">
        <v>93</v>
      </c>
      <c r="R193" s="233"/>
      <c r="S193" s="234"/>
    </row>
    <row r="194" spans="2:19" x14ac:dyDescent="0.25">
      <c r="B194" s="241"/>
      <c r="C194" s="242"/>
      <c r="D194" s="243"/>
      <c r="E194" s="230"/>
      <c r="F194" s="238" t="s">
        <v>95</v>
      </c>
      <c r="G194" s="239"/>
      <c r="H194" s="239"/>
      <c r="I194" s="239"/>
      <c r="J194" s="239"/>
      <c r="K194" s="239"/>
      <c r="L194" s="240"/>
      <c r="M194" s="232" t="s">
        <v>92</v>
      </c>
      <c r="N194" s="233"/>
      <c r="O194" s="233"/>
      <c r="P194" s="234"/>
      <c r="Q194" s="232" t="s">
        <v>93</v>
      </c>
      <c r="R194" s="233"/>
      <c r="S194" s="234"/>
    </row>
    <row r="195" spans="2:19" x14ac:dyDescent="0.25">
      <c r="B195" s="227" t="s">
        <v>96</v>
      </c>
      <c r="C195" s="228"/>
      <c r="D195" s="229"/>
      <c r="E195" s="230"/>
      <c r="F195" s="231" t="s">
        <v>97</v>
      </c>
      <c r="G195" s="231"/>
      <c r="H195" s="231"/>
      <c r="I195" s="231"/>
      <c r="J195" s="231"/>
      <c r="K195" s="231"/>
      <c r="L195" s="231"/>
      <c r="M195" s="232" t="s">
        <v>92</v>
      </c>
      <c r="N195" s="233"/>
      <c r="O195" s="233"/>
      <c r="P195" s="234"/>
      <c r="Q195" s="232" t="s">
        <v>93</v>
      </c>
      <c r="R195" s="233"/>
      <c r="S195" s="234"/>
    </row>
    <row r="196" spans="2:19" x14ac:dyDescent="0.25">
      <c r="B196" s="235"/>
      <c r="C196" s="236"/>
      <c r="D196" s="237"/>
      <c r="E196" s="244"/>
      <c r="F196" s="238" t="s">
        <v>98</v>
      </c>
      <c r="G196" s="239"/>
      <c r="H196" s="239"/>
      <c r="I196" s="239"/>
      <c r="J196" s="239"/>
      <c r="K196" s="239"/>
      <c r="L196" s="240"/>
      <c r="M196" s="232" t="s">
        <v>92</v>
      </c>
      <c r="N196" s="233"/>
      <c r="O196" s="233"/>
      <c r="P196" s="234"/>
      <c r="Q196" s="232" t="s">
        <v>93</v>
      </c>
      <c r="R196" s="233"/>
      <c r="S196" s="234"/>
    </row>
    <row r="197" spans="2:19" x14ac:dyDescent="0.25">
      <c r="B197" s="241"/>
      <c r="C197" s="242"/>
      <c r="D197" s="243"/>
      <c r="E197" s="244"/>
      <c r="F197" s="238" t="s">
        <v>99</v>
      </c>
      <c r="G197" s="239"/>
      <c r="H197" s="239"/>
      <c r="I197" s="239"/>
      <c r="J197" s="239"/>
      <c r="K197" s="239"/>
      <c r="L197" s="240"/>
      <c r="M197" s="232" t="s">
        <v>92</v>
      </c>
      <c r="N197" s="233"/>
      <c r="O197" s="233"/>
      <c r="P197" s="234"/>
      <c r="Q197" s="232" t="s">
        <v>93</v>
      </c>
      <c r="R197" s="233"/>
      <c r="S197" s="234"/>
    </row>
    <row r="198" spans="2:19" x14ac:dyDescent="0.25">
      <c r="B198" s="227" t="s">
        <v>100</v>
      </c>
      <c r="C198" s="228"/>
      <c r="D198" s="229"/>
      <c r="E198" s="245"/>
      <c r="F198" s="231" t="s">
        <v>101</v>
      </c>
      <c r="G198" s="231"/>
      <c r="H198" s="231"/>
      <c r="I198" s="231"/>
      <c r="J198" s="231"/>
      <c r="K198" s="231"/>
      <c r="L198" s="231"/>
      <c r="M198" s="232" t="s">
        <v>92</v>
      </c>
      <c r="N198" s="233"/>
      <c r="O198" s="233"/>
      <c r="P198" s="234"/>
      <c r="Q198" s="232" t="s">
        <v>93</v>
      </c>
      <c r="R198" s="233"/>
      <c r="S198" s="234"/>
    </row>
    <row r="199" spans="2:19" x14ac:dyDescent="0.25">
      <c r="B199" s="235"/>
      <c r="C199" s="236"/>
      <c r="D199" s="237"/>
      <c r="E199" s="245"/>
      <c r="F199" s="238" t="s">
        <v>102</v>
      </c>
      <c r="G199" s="239"/>
      <c r="H199" s="239"/>
      <c r="I199" s="239"/>
      <c r="J199" s="239"/>
      <c r="K199" s="239"/>
      <c r="L199" s="240"/>
      <c r="M199" s="232" t="s">
        <v>92</v>
      </c>
      <c r="N199" s="233"/>
      <c r="O199" s="233"/>
      <c r="P199" s="234"/>
      <c r="Q199" s="232" t="s">
        <v>93</v>
      </c>
      <c r="R199" s="233"/>
      <c r="S199" s="234"/>
    </row>
    <row r="200" spans="2:19" x14ac:dyDescent="0.25">
      <c r="B200" s="241"/>
      <c r="C200" s="242"/>
      <c r="D200" s="243"/>
      <c r="E200" s="245"/>
      <c r="F200" s="238" t="s">
        <v>103</v>
      </c>
      <c r="G200" s="239"/>
      <c r="H200" s="239"/>
      <c r="I200" s="239"/>
      <c r="J200" s="239"/>
      <c r="K200" s="239"/>
      <c r="L200" s="240"/>
      <c r="M200" s="232" t="s">
        <v>92</v>
      </c>
      <c r="N200" s="233"/>
      <c r="O200" s="233"/>
      <c r="P200" s="234"/>
      <c r="Q200" s="232" t="s">
        <v>93</v>
      </c>
      <c r="R200" s="233"/>
      <c r="S200" s="234"/>
    </row>
    <row r="201" spans="2:19" x14ac:dyDescent="0.25">
      <c r="B201" s="227" t="s">
        <v>104</v>
      </c>
      <c r="C201" s="228"/>
      <c r="D201" s="229"/>
      <c r="E201" s="246"/>
      <c r="F201" s="238" t="s">
        <v>105</v>
      </c>
      <c r="G201" s="239"/>
      <c r="H201" s="239"/>
      <c r="I201" s="239"/>
      <c r="J201" s="239"/>
      <c r="K201" s="239"/>
      <c r="L201" s="240"/>
      <c r="M201" s="232" t="s">
        <v>92</v>
      </c>
      <c r="N201" s="247"/>
      <c r="O201" s="247"/>
      <c r="P201" s="248"/>
      <c r="Q201" s="232" t="s">
        <v>93</v>
      </c>
      <c r="R201" s="247"/>
      <c r="S201" s="248"/>
    </row>
    <row r="202" spans="2:19" x14ac:dyDescent="0.25">
      <c r="B202" s="235"/>
      <c r="C202" s="236"/>
      <c r="D202" s="237"/>
      <c r="E202" s="246"/>
      <c r="F202" s="238" t="s">
        <v>106</v>
      </c>
      <c r="G202" s="239"/>
      <c r="H202" s="239"/>
      <c r="I202" s="239"/>
      <c r="J202" s="239"/>
      <c r="K202" s="239"/>
      <c r="L202" s="240"/>
      <c r="M202" s="232" t="s">
        <v>92</v>
      </c>
      <c r="N202" s="247"/>
      <c r="O202" s="247"/>
      <c r="P202" s="248"/>
      <c r="Q202" s="232" t="s">
        <v>93</v>
      </c>
      <c r="R202" s="247"/>
      <c r="S202" s="248"/>
    </row>
    <row r="203" spans="2:19" x14ac:dyDescent="0.25">
      <c r="B203" s="241"/>
      <c r="C203" s="242"/>
      <c r="D203" s="243"/>
      <c r="E203" s="246"/>
      <c r="F203" s="238" t="s">
        <v>107</v>
      </c>
      <c r="G203" s="239"/>
      <c r="H203" s="239"/>
      <c r="I203" s="239"/>
      <c r="J203" s="239"/>
      <c r="K203" s="239"/>
      <c r="L203" s="240"/>
      <c r="M203" s="232" t="s">
        <v>92</v>
      </c>
      <c r="N203" s="247"/>
      <c r="O203" s="247"/>
      <c r="P203" s="248"/>
      <c r="Q203" s="232" t="s">
        <v>93</v>
      </c>
      <c r="R203" s="247"/>
      <c r="S203" s="248"/>
    </row>
    <row r="204" spans="2:19" x14ac:dyDescent="0.25">
      <c r="B204" s="249"/>
      <c r="C204" s="250"/>
      <c r="D204" s="250"/>
      <c r="E204" s="250"/>
      <c r="F204" s="250"/>
      <c r="G204" s="250"/>
      <c r="H204" s="250"/>
      <c r="I204" s="250"/>
      <c r="J204" s="250"/>
      <c r="K204" s="250"/>
      <c r="L204" s="250"/>
      <c r="M204" s="250"/>
      <c r="N204" s="250"/>
      <c r="O204" s="250"/>
      <c r="P204" s="250"/>
      <c r="Q204" s="250"/>
      <c r="R204" s="250"/>
      <c r="S204" s="251"/>
    </row>
    <row r="205" spans="2:19" x14ac:dyDescent="0.25">
      <c r="B205" s="222" t="s">
        <v>108</v>
      </c>
      <c r="C205" s="222"/>
      <c r="D205" s="222"/>
      <c r="E205" s="252" t="s">
        <v>109</v>
      </c>
      <c r="F205" s="222" t="s">
        <v>110</v>
      </c>
      <c r="G205" s="222"/>
      <c r="H205" s="222"/>
      <c r="I205" s="222"/>
      <c r="J205" s="222"/>
      <c r="K205" s="222"/>
      <c r="L205" s="222"/>
      <c r="M205" s="253" t="s">
        <v>109</v>
      </c>
      <c r="N205" s="254"/>
      <c r="O205" s="254"/>
      <c r="P205" s="254"/>
      <c r="Q205" s="254"/>
      <c r="R205" s="254"/>
      <c r="S205" s="255"/>
    </row>
    <row r="206" spans="2:19" x14ac:dyDescent="0.25">
      <c r="B206" s="238" t="s">
        <v>111</v>
      </c>
      <c r="C206" s="239"/>
      <c r="D206" s="240"/>
      <c r="E206" s="245"/>
      <c r="F206" s="238" t="s">
        <v>112</v>
      </c>
      <c r="G206" s="239"/>
      <c r="H206" s="239"/>
      <c r="I206" s="239"/>
      <c r="J206" s="239"/>
      <c r="K206" s="239"/>
      <c r="L206" s="240"/>
      <c r="M206" s="256"/>
      <c r="N206" s="254"/>
      <c r="O206" s="254"/>
      <c r="P206" s="254"/>
      <c r="Q206" s="254"/>
      <c r="R206" s="254"/>
      <c r="S206" s="255"/>
    </row>
    <row r="207" spans="2:19" x14ac:dyDescent="0.25">
      <c r="B207" s="238" t="s">
        <v>113</v>
      </c>
      <c r="C207" s="239"/>
      <c r="D207" s="240"/>
      <c r="E207" s="245"/>
      <c r="F207" s="238" t="s">
        <v>114</v>
      </c>
      <c r="G207" s="239"/>
      <c r="H207" s="239"/>
      <c r="I207" s="239"/>
      <c r="J207" s="239"/>
      <c r="K207" s="239"/>
      <c r="L207" s="240"/>
      <c r="M207" s="256"/>
      <c r="N207" s="254"/>
      <c r="O207" s="254"/>
      <c r="P207" s="254"/>
      <c r="Q207" s="254"/>
      <c r="R207" s="254"/>
      <c r="S207" s="255"/>
    </row>
    <row r="208" spans="2:19" x14ac:dyDescent="0.25">
      <c r="B208" s="238" t="s">
        <v>115</v>
      </c>
      <c r="C208" s="239"/>
      <c r="D208" s="240"/>
      <c r="E208" s="245"/>
      <c r="F208" s="238">
        <v>3</v>
      </c>
      <c r="G208" s="239"/>
      <c r="H208" s="239"/>
      <c r="I208" s="239"/>
      <c r="J208" s="239"/>
      <c r="K208" s="239"/>
      <c r="L208" s="240"/>
      <c r="M208" s="256"/>
      <c r="N208" s="254"/>
      <c r="O208" s="254"/>
      <c r="P208" s="254"/>
      <c r="Q208" s="254"/>
      <c r="R208" s="254"/>
      <c r="S208" s="255"/>
    </row>
    <row r="209" spans="2:19" x14ac:dyDescent="0.25">
      <c r="B209" s="238">
        <v>4</v>
      </c>
      <c r="C209" s="239"/>
      <c r="D209" s="240"/>
      <c r="E209" s="230"/>
      <c r="F209" s="238">
        <v>4</v>
      </c>
      <c r="G209" s="239"/>
      <c r="H209" s="239"/>
      <c r="I209" s="239"/>
      <c r="J209" s="239"/>
      <c r="K209" s="239"/>
      <c r="L209" s="240"/>
      <c r="M209" s="256"/>
      <c r="N209" s="254"/>
      <c r="O209" s="254"/>
      <c r="P209" s="254"/>
      <c r="Q209" s="254"/>
      <c r="R209" s="254"/>
      <c r="S209" s="255"/>
    </row>
    <row r="210" spans="2:19" x14ac:dyDescent="0.25">
      <c r="B210" s="238">
        <v>5</v>
      </c>
      <c r="C210" s="239"/>
      <c r="D210" s="240"/>
      <c r="E210" s="230"/>
      <c r="F210" s="238">
        <v>5</v>
      </c>
      <c r="G210" s="239"/>
      <c r="H210" s="239"/>
      <c r="I210" s="239"/>
      <c r="J210" s="239"/>
      <c r="K210" s="239"/>
      <c r="L210" s="240"/>
      <c r="M210" s="256"/>
      <c r="N210" s="254"/>
      <c r="O210" s="254"/>
      <c r="P210" s="254"/>
      <c r="Q210" s="254"/>
      <c r="R210" s="254"/>
      <c r="S210" s="255"/>
    </row>
    <row r="211" spans="2:19" x14ac:dyDescent="0.25">
      <c r="B211" s="257"/>
      <c r="C211" s="258"/>
      <c r="D211" s="258"/>
      <c r="E211" s="258"/>
      <c r="F211" s="258"/>
      <c r="G211" s="258"/>
      <c r="H211" s="258"/>
      <c r="I211" s="258"/>
      <c r="J211" s="258"/>
      <c r="K211" s="258"/>
      <c r="L211" s="258"/>
      <c r="M211" s="258"/>
      <c r="N211" s="258"/>
      <c r="O211" s="258"/>
      <c r="P211" s="258"/>
      <c r="Q211" s="258"/>
      <c r="R211" s="258"/>
      <c r="S211" s="259"/>
    </row>
    <row r="212" spans="2:19" x14ac:dyDescent="0.25">
      <c r="B212" s="260" t="s">
        <v>116</v>
      </c>
      <c r="C212" s="261" t="s">
        <v>117</v>
      </c>
      <c r="D212" s="262" t="s">
        <v>118</v>
      </c>
      <c r="E212" s="262"/>
      <c r="F212" s="262"/>
      <c r="G212" s="262"/>
      <c r="H212" s="262"/>
      <c r="I212" s="262"/>
      <c r="J212" s="262"/>
      <c r="K212" s="262"/>
      <c r="L212" s="262"/>
      <c r="M212" s="262"/>
      <c r="N212" s="262"/>
      <c r="O212" s="262"/>
      <c r="P212" s="262"/>
      <c r="Q212" s="262"/>
      <c r="R212" s="262"/>
      <c r="S212" s="262"/>
    </row>
    <row r="213" spans="2:19" x14ac:dyDescent="0.25">
      <c r="B213" s="263"/>
      <c r="C213" s="261" t="s">
        <v>119</v>
      </c>
      <c r="D213" s="262" t="s">
        <v>120</v>
      </c>
      <c r="E213" s="262"/>
      <c r="F213" s="262"/>
      <c r="G213" s="262"/>
      <c r="H213" s="262"/>
      <c r="I213" s="262"/>
      <c r="J213" s="262"/>
      <c r="K213" s="262"/>
      <c r="L213" s="262"/>
      <c r="M213" s="262"/>
      <c r="N213" s="262"/>
      <c r="O213" s="262"/>
      <c r="P213" s="262"/>
      <c r="Q213" s="262"/>
      <c r="R213" s="262"/>
      <c r="S213" s="262"/>
    </row>
    <row r="214" spans="2:19" x14ac:dyDescent="0.25">
      <c r="B214" s="263"/>
      <c r="C214" s="260" t="s">
        <v>121</v>
      </c>
      <c r="D214" s="262" t="s">
        <v>122</v>
      </c>
      <c r="E214" s="262"/>
      <c r="F214" s="262"/>
      <c r="G214" s="262"/>
      <c r="H214" s="262"/>
      <c r="I214" s="262"/>
      <c r="J214" s="262"/>
      <c r="K214" s="262"/>
      <c r="L214" s="262"/>
      <c r="M214" s="262"/>
      <c r="N214" s="262"/>
      <c r="O214" s="262"/>
      <c r="P214" s="262"/>
      <c r="Q214" s="262"/>
      <c r="R214" s="262"/>
      <c r="S214" s="262"/>
    </row>
    <row r="215" spans="2:19" x14ac:dyDescent="0.25">
      <c r="B215" s="264"/>
      <c r="C215" s="265"/>
      <c r="D215" s="262"/>
      <c r="E215" s="262"/>
      <c r="F215" s="262"/>
      <c r="G215" s="262"/>
      <c r="H215" s="262"/>
      <c r="I215" s="262"/>
      <c r="J215" s="262"/>
      <c r="K215" s="262"/>
      <c r="L215" s="262"/>
      <c r="M215" s="262"/>
      <c r="N215" s="262"/>
      <c r="O215" s="262"/>
      <c r="P215" s="262"/>
      <c r="Q215" s="262"/>
      <c r="R215" s="262"/>
      <c r="S215" s="262"/>
    </row>
    <row r="218" spans="2:19" x14ac:dyDescent="0.25">
      <c r="B218" s="266" t="s">
        <v>123</v>
      </c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</row>
    <row r="220" spans="2:19" x14ac:dyDescent="0.25">
      <c r="B220" s="267" t="s">
        <v>124</v>
      </c>
      <c r="C220" s="267">
        <v>1000</v>
      </c>
      <c r="D220" s="267">
        <v>2000</v>
      </c>
      <c r="E220" s="267">
        <v>3000</v>
      </c>
      <c r="F220" s="267">
        <v>4000</v>
      </c>
      <c r="G220" s="268">
        <v>5000</v>
      </c>
      <c r="H220" s="268"/>
      <c r="I220" s="268"/>
      <c r="J220" s="268">
        <v>6000</v>
      </c>
      <c r="K220" s="268"/>
      <c r="L220" s="269"/>
      <c r="M220" s="269">
        <v>9000</v>
      </c>
      <c r="N220" s="270"/>
      <c r="O220" s="271"/>
      <c r="P220" s="272" t="s">
        <v>125</v>
      </c>
      <c r="Q220" s="273"/>
      <c r="R220" s="273"/>
      <c r="S220" s="53"/>
    </row>
    <row r="221" spans="2:19" x14ac:dyDescent="0.25">
      <c r="B221" s="274" t="s">
        <v>126</v>
      </c>
      <c r="C221" s="275">
        <f>S166</f>
        <v>1138216.44</v>
      </c>
      <c r="D221" s="275">
        <f>S173</f>
        <v>204306.09</v>
      </c>
      <c r="E221" s="275">
        <f>S180</f>
        <v>415000</v>
      </c>
      <c r="F221" s="275">
        <v>0</v>
      </c>
      <c r="G221" s="276">
        <f>S187</f>
        <v>110000</v>
      </c>
      <c r="H221" s="277"/>
      <c r="I221" s="278"/>
      <c r="J221" s="276">
        <v>0</v>
      </c>
      <c r="K221" s="277"/>
      <c r="L221" s="277"/>
      <c r="M221" s="276">
        <v>0</v>
      </c>
      <c r="N221" s="277"/>
      <c r="O221" s="278"/>
      <c r="P221" s="279">
        <f>C221+D221+E221+F221+G221+J221+M221</f>
        <v>1867522.53</v>
      </c>
      <c r="Q221" s="280"/>
      <c r="R221" s="280"/>
      <c r="S221" s="266"/>
    </row>
    <row r="222" spans="2:19" x14ac:dyDescent="0.25">
      <c r="B222" s="274">
        <v>2</v>
      </c>
      <c r="C222" s="281"/>
      <c r="D222" s="281"/>
      <c r="E222" s="281"/>
      <c r="F222" s="281"/>
      <c r="G222" s="282"/>
      <c r="H222" s="283"/>
      <c r="I222" s="284"/>
      <c r="J222" s="282"/>
      <c r="K222" s="283"/>
      <c r="L222" s="283"/>
      <c r="M222" s="282"/>
      <c r="N222" s="283"/>
      <c r="O222" s="284"/>
      <c r="P222" s="268"/>
      <c r="Q222" s="273"/>
      <c r="R222" s="273"/>
      <c r="S222" s="53"/>
    </row>
    <row r="223" spans="2:19" x14ac:dyDescent="0.25">
      <c r="B223" s="274">
        <v>3</v>
      </c>
      <c r="C223" s="281"/>
      <c r="D223" s="281"/>
      <c r="E223" s="281"/>
      <c r="F223" s="281"/>
      <c r="G223" s="282"/>
      <c r="H223" s="283"/>
      <c r="I223" s="284"/>
      <c r="J223" s="282"/>
      <c r="K223" s="283"/>
      <c r="L223" s="283"/>
      <c r="M223" s="282"/>
      <c r="N223" s="283"/>
      <c r="O223" s="284"/>
      <c r="P223" s="268"/>
      <c r="Q223" s="273"/>
      <c r="R223" s="273"/>
      <c r="S223" s="53"/>
    </row>
    <row r="224" spans="2:19" x14ac:dyDescent="0.25">
      <c r="B224" s="274">
        <v>4</v>
      </c>
      <c r="C224" s="281"/>
      <c r="D224" s="281"/>
      <c r="E224" s="281"/>
      <c r="F224" s="281"/>
      <c r="G224" s="282"/>
      <c r="H224" s="283"/>
      <c r="I224" s="284"/>
      <c r="J224" s="282"/>
      <c r="K224" s="283"/>
      <c r="L224" s="283"/>
      <c r="M224" s="282"/>
      <c r="N224" s="283"/>
      <c r="O224" s="284"/>
      <c r="P224" s="268"/>
      <c r="Q224" s="273"/>
      <c r="R224" s="273"/>
      <c r="S224" s="53"/>
    </row>
    <row r="225" spans="2:19" x14ac:dyDescent="0.25">
      <c r="B225" s="274">
        <v>5</v>
      </c>
      <c r="C225" s="281"/>
      <c r="D225" s="281"/>
      <c r="E225" s="281"/>
      <c r="F225" s="281"/>
      <c r="G225" s="282"/>
      <c r="H225" s="283"/>
      <c r="I225" s="284"/>
      <c r="J225" s="282"/>
      <c r="K225" s="283"/>
      <c r="L225" s="283"/>
      <c r="M225" s="282"/>
      <c r="N225" s="283"/>
      <c r="O225" s="284"/>
      <c r="P225" s="268"/>
      <c r="Q225" s="273"/>
      <c r="R225" s="273"/>
      <c r="S225" s="53"/>
    </row>
    <row r="226" spans="2:19" x14ac:dyDescent="0.25">
      <c r="B226" s="274">
        <v>6</v>
      </c>
      <c r="C226" s="281"/>
      <c r="D226" s="281"/>
      <c r="E226" s="281"/>
      <c r="F226" s="281"/>
      <c r="G226" s="282"/>
      <c r="H226" s="283"/>
      <c r="I226" s="284"/>
      <c r="J226" s="282"/>
      <c r="K226" s="283"/>
      <c r="L226" s="283"/>
      <c r="M226" s="282"/>
      <c r="N226" s="283"/>
      <c r="O226" s="284"/>
      <c r="P226" s="268"/>
      <c r="Q226" s="273"/>
      <c r="R226" s="273"/>
      <c r="S226" s="53"/>
    </row>
    <row r="227" spans="2:19" x14ac:dyDescent="0.25">
      <c r="P227" s="285"/>
      <c r="Q227" s="285"/>
      <c r="R227" s="285"/>
    </row>
  </sheetData>
  <mergeCells count="682">
    <mergeCell ref="G226:I226"/>
    <mergeCell ref="J226:L226"/>
    <mergeCell ref="M226:O226"/>
    <mergeCell ref="P226:R226"/>
    <mergeCell ref="P227:R227"/>
    <mergeCell ref="G224:I224"/>
    <mergeCell ref="J224:L224"/>
    <mergeCell ref="M224:O224"/>
    <mergeCell ref="P224:R224"/>
    <mergeCell ref="G225:I225"/>
    <mergeCell ref="J225:L225"/>
    <mergeCell ref="M225:O225"/>
    <mergeCell ref="P225:R225"/>
    <mergeCell ref="G222:I222"/>
    <mergeCell ref="J222:L222"/>
    <mergeCell ref="M222:O222"/>
    <mergeCell ref="P222:R222"/>
    <mergeCell ref="G223:I223"/>
    <mergeCell ref="J223:L223"/>
    <mergeCell ref="M223:O223"/>
    <mergeCell ref="P223:R223"/>
    <mergeCell ref="G220:I220"/>
    <mergeCell ref="J220:L220"/>
    <mergeCell ref="M220:O220"/>
    <mergeCell ref="P220:R220"/>
    <mergeCell ref="G221:I221"/>
    <mergeCell ref="J221:L221"/>
    <mergeCell ref="M221:O221"/>
    <mergeCell ref="P221:R221"/>
    <mergeCell ref="B211:S211"/>
    <mergeCell ref="B212:B215"/>
    <mergeCell ref="D212:S212"/>
    <mergeCell ref="D213:S213"/>
    <mergeCell ref="C214:C215"/>
    <mergeCell ref="D214:S215"/>
    <mergeCell ref="B209:D209"/>
    <mergeCell ref="F209:L209"/>
    <mergeCell ref="M209:S209"/>
    <mergeCell ref="B210:D210"/>
    <mergeCell ref="F210:L210"/>
    <mergeCell ref="M210:S210"/>
    <mergeCell ref="B207:D207"/>
    <mergeCell ref="F207:L207"/>
    <mergeCell ref="M207:S207"/>
    <mergeCell ref="B208:D208"/>
    <mergeCell ref="F208:L208"/>
    <mergeCell ref="M208:S208"/>
    <mergeCell ref="B205:D205"/>
    <mergeCell ref="F205:L205"/>
    <mergeCell ref="M205:S205"/>
    <mergeCell ref="B206:D206"/>
    <mergeCell ref="F206:L206"/>
    <mergeCell ref="M206:S206"/>
    <mergeCell ref="M202:P202"/>
    <mergeCell ref="Q202:S202"/>
    <mergeCell ref="F203:L203"/>
    <mergeCell ref="M203:P203"/>
    <mergeCell ref="Q203:S203"/>
    <mergeCell ref="B204:S204"/>
    <mergeCell ref="M199:P199"/>
    <mergeCell ref="Q199:S199"/>
    <mergeCell ref="F200:L200"/>
    <mergeCell ref="M200:P200"/>
    <mergeCell ref="Q200:S200"/>
    <mergeCell ref="B201:D203"/>
    <mergeCell ref="F201:L201"/>
    <mergeCell ref="M201:P201"/>
    <mergeCell ref="Q201:S201"/>
    <mergeCell ref="F202:L202"/>
    <mergeCell ref="M196:P196"/>
    <mergeCell ref="Q196:S196"/>
    <mergeCell ref="F197:L197"/>
    <mergeCell ref="M197:P197"/>
    <mergeCell ref="Q197:S197"/>
    <mergeCell ref="B198:D200"/>
    <mergeCell ref="F198:L198"/>
    <mergeCell ref="M198:P198"/>
    <mergeCell ref="Q198:S198"/>
    <mergeCell ref="F199:L199"/>
    <mergeCell ref="M193:P193"/>
    <mergeCell ref="Q193:S193"/>
    <mergeCell ref="F194:L194"/>
    <mergeCell ref="M194:P194"/>
    <mergeCell ref="Q194:S194"/>
    <mergeCell ref="B195:D197"/>
    <mergeCell ref="F195:L195"/>
    <mergeCell ref="M195:P195"/>
    <mergeCell ref="Q195:S195"/>
    <mergeCell ref="F196:L196"/>
    <mergeCell ref="B190:S190"/>
    <mergeCell ref="B191:D191"/>
    <mergeCell ref="F191:L191"/>
    <mergeCell ref="M191:P191"/>
    <mergeCell ref="Q191:S191"/>
    <mergeCell ref="B192:D194"/>
    <mergeCell ref="F192:L192"/>
    <mergeCell ref="M192:P192"/>
    <mergeCell ref="Q192:S192"/>
    <mergeCell ref="F193:L193"/>
    <mergeCell ref="Q187:R187"/>
    <mergeCell ref="I188:J188"/>
    <mergeCell ref="K188:L188"/>
    <mergeCell ref="M188:N188"/>
    <mergeCell ref="O188:P188"/>
    <mergeCell ref="Q188:R188"/>
    <mergeCell ref="F187:F188"/>
    <mergeCell ref="G187:H188"/>
    <mergeCell ref="I187:J187"/>
    <mergeCell ref="K187:L187"/>
    <mergeCell ref="M187:N187"/>
    <mergeCell ref="O187:P187"/>
    <mergeCell ref="Q185:R185"/>
    <mergeCell ref="I186:J186"/>
    <mergeCell ref="K186:L186"/>
    <mergeCell ref="M186:N186"/>
    <mergeCell ref="O186:P186"/>
    <mergeCell ref="Q186:R186"/>
    <mergeCell ref="Q184:R184"/>
    <mergeCell ref="B185:B188"/>
    <mergeCell ref="C185:D188"/>
    <mergeCell ref="E185:E188"/>
    <mergeCell ref="F185:F186"/>
    <mergeCell ref="G185:H186"/>
    <mergeCell ref="I185:J185"/>
    <mergeCell ref="K185:L185"/>
    <mergeCell ref="M185:N185"/>
    <mergeCell ref="O185:P185"/>
    <mergeCell ref="C184:D184"/>
    <mergeCell ref="G184:H184"/>
    <mergeCell ref="I184:J184"/>
    <mergeCell ref="K184:L184"/>
    <mergeCell ref="M184:N184"/>
    <mergeCell ref="O184:P184"/>
    <mergeCell ref="B182:S182"/>
    <mergeCell ref="B183:F183"/>
    <mergeCell ref="G183:I183"/>
    <mergeCell ref="J183:M183"/>
    <mergeCell ref="N183:P183"/>
    <mergeCell ref="Q183:S183"/>
    <mergeCell ref="Q180:R180"/>
    <mergeCell ref="I181:J181"/>
    <mergeCell ref="K181:L181"/>
    <mergeCell ref="M181:N181"/>
    <mergeCell ref="O181:P181"/>
    <mergeCell ref="Q181:R181"/>
    <mergeCell ref="F180:F181"/>
    <mergeCell ref="G180:H181"/>
    <mergeCell ref="I180:J180"/>
    <mergeCell ref="K180:L180"/>
    <mergeCell ref="M180:N180"/>
    <mergeCell ref="O180:P180"/>
    <mergeCell ref="Q178:R178"/>
    <mergeCell ref="I179:J179"/>
    <mergeCell ref="K179:L179"/>
    <mergeCell ref="M179:N179"/>
    <mergeCell ref="O179:P179"/>
    <mergeCell ref="Q179:R179"/>
    <mergeCell ref="Q177:R177"/>
    <mergeCell ref="B178:B181"/>
    <mergeCell ref="C178:D181"/>
    <mergeCell ref="E178:E181"/>
    <mergeCell ref="F178:F179"/>
    <mergeCell ref="G178:H179"/>
    <mergeCell ref="I178:J178"/>
    <mergeCell ref="K178:L178"/>
    <mergeCell ref="M178:N178"/>
    <mergeCell ref="O178:P178"/>
    <mergeCell ref="C177:D177"/>
    <mergeCell ref="G177:H177"/>
    <mergeCell ref="I177:J177"/>
    <mergeCell ref="K177:L177"/>
    <mergeCell ref="M177:N177"/>
    <mergeCell ref="O177:P177"/>
    <mergeCell ref="B175:S175"/>
    <mergeCell ref="B176:F176"/>
    <mergeCell ref="G176:I176"/>
    <mergeCell ref="J176:M176"/>
    <mergeCell ref="N176:P176"/>
    <mergeCell ref="Q176:S176"/>
    <mergeCell ref="Q173:R173"/>
    <mergeCell ref="I174:J174"/>
    <mergeCell ref="K174:L174"/>
    <mergeCell ref="M174:N174"/>
    <mergeCell ref="O174:P174"/>
    <mergeCell ref="Q174:R174"/>
    <mergeCell ref="F173:F174"/>
    <mergeCell ref="G173:H174"/>
    <mergeCell ref="I173:J173"/>
    <mergeCell ref="K173:L173"/>
    <mergeCell ref="M173:N173"/>
    <mergeCell ref="O173:P173"/>
    <mergeCell ref="Q171:R171"/>
    <mergeCell ref="I172:J172"/>
    <mergeCell ref="K172:L172"/>
    <mergeCell ref="M172:N172"/>
    <mergeCell ref="O172:P172"/>
    <mergeCell ref="Q172:R172"/>
    <mergeCell ref="Q170:R170"/>
    <mergeCell ref="B171:B174"/>
    <mergeCell ref="C171:D174"/>
    <mergeCell ref="E171:E174"/>
    <mergeCell ref="F171:F172"/>
    <mergeCell ref="G171:H172"/>
    <mergeCell ref="I171:J171"/>
    <mergeCell ref="K171:L171"/>
    <mergeCell ref="M171:N171"/>
    <mergeCell ref="O171:P171"/>
    <mergeCell ref="C170:D170"/>
    <mergeCell ref="G170:H170"/>
    <mergeCell ref="I170:J170"/>
    <mergeCell ref="K170:L170"/>
    <mergeCell ref="M170:N170"/>
    <mergeCell ref="O170:P170"/>
    <mergeCell ref="B168:S168"/>
    <mergeCell ref="B169:F169"/>
    <mergeCell ref="G169:I169"/>
    <mergeCell ref="J169:M169"/>
    <mergeCell ref="N169:P169"/>
    <mergeCell ref="Q169:S169"/>
    <mergeCell ref="Q166:R166"/>
    <mergeCell ref="I167:J167"/>
    <mergeCell ref="K167:L167"/>
    <mergeCell ref="M167:N167"/>
    <mergeCell ref="O167:P167"/>
    <mergeCell ref="Q167:R167"/>
    <mergeCell ref="F166:F167"/>
    <mergeCell ref="G166:H167"/>
    <mergeCell ref="I166:J166"/>
    <mergeCell ref="K166:L166"/>
    <mergeCell ref="M166:N166"/>
    <mergeCell ref="O166:P166"/>
    <mergeCell ref="Q164:R164"/>
    <mergeCell ref="I165:J165"/>
    <mergeCell ref="K165:L165"/>
    <mergeCell ref="M165:N165"/>
    <mergeCell ref="O165:P165"/>
    <mergeCell ref="Q165:R165"/>
    <mergeCell ref="Q163:R163"/>
    <mergeCell ref="B164:B167"/>
    <mergeCell ref="C164:D167"/>
    <mergeCell ref="E164:E167"/>
    <mergeCell ref="F164:F165"/>
    <mergeCell ref="G164:H165"/>
    <mergeCell ref="I164:J164"/>
    <mergeCell ref="K164:L164"/>
    <mergeCell ref="M164:N164"/>
    <mergeCell ref="O164:P164"/>
    <mergeCell ref="C163:D163"/>
    <mergeCell ref="G163:H163"/>
    <mergeCell ref="I163:J163"/>
    <mergeCell ref="K163:L163"/>
    <mergeCell ref="M163:N163"/>
    <mergeCell ref="O163:P163"/>
    <mergeCell ref="B159:S159"/>
    <mergeCell ref="B160:S160"/>
    <mergeCell ref="B161:S161"/>
    <mergeCell ref="B162:F162"/>
    <mergeCell ref="G162:I162"/>
    <mergeCell ref="J162:M162"/>
    <mergeCell ref="N162:P162"/>
    <mergeCell ref="Q162:S162"/>
    <mergeCell ref="Q157:R157"/>
    <mergeCell ref="I158:J158"/>
    <mergeCell ref="K158:L158"/>
    <mergeCell ref="M158:N158"/>
    <mergeCell ref="O158:P158"/>
    <mergeCell ref="Q158:R158"/>
    <mergeCell ref="F157:F158"/>
    <mergeCell ref="G157:H158"/>
    <mergeCell ref="I157:J157"/>
    <mergeCell ref="K157:L157"/>
    <mergeCell ref="M157:N157"/>
    <mergeCell ref="O157:P157"/>
    <mergeCell ref="K155:L155"/>
    <mergeCell ref="M155:N155"/>
    <mergeCell ref="O155:P155"/>
    <mergeCell ref="Q155:R155"/>
    <mergeCell ref="I156:J156"/>
    <mergeCell ref="K156:L156"/>
    <mergeCell ref="M156:N156"/>
    <mergeCell ref="O156:P156"/>
    <mergeCell ref="Q156:R156"/>
    <mergeCell ref="Q153:R154"/>
    <mergeCell ref="S153:S154"/>
    <mergeCell ref="C154:D154"/>
    <mergeCell ref="G154:H154"/>
    <mergeCell ref="B155:B158"/>
    <mergeCell ref="C155:D158"/>
    <mergeCell ref="E155:E158"/>
    <mergeCell ref="F155:F156"/>
    <mergeCell ref="G155:H156"/>
    <mergeCell ref="I155:J155"/>
    <mergeCell ref="B148:S148"/>
    <mergeCell ref="B149:B151"/>
    <mergeCell ref="C149:S150"/>
    <mergeCell ref="C151:S151"/>
    <mergeCell ref="B152:S152"/>
    <mergeCell ref="B153:H153"/>
    <mergeCell ref="I153:J154"/>
    <mergeCell ref="K153:L154"/>
    <mergeCell ref="M153:N154"/>
    <mergeCell ref="O153:P154"/>
    <mergeCell ref="B143:C143"/>
    <mergeCell ref="I143:S143"/>
    <mergeCell ref="B144:S144"/>
    <mergeCell ref="B145:B147"/>
    <mergeCell ref="C145:S146"/>
    <mergeCell ref="C147:S147"/>
    <mergeCell ref="J139:L139"/>
    <mergeCell ref="N139:O139"/>
    <mergeCell ref="P139:Q139"/>
    <mergeCell ref="B140:S140"/>
    <mergeCell ref="B141:C141"/>
    <mergeCell ref="D141:H141"/>
    <mergeCell ref="B135:S135"/>
    <mergeCell ref="B136:C136"/>
    <mergeCell ref="D136:S136"/>
    <mergeCell ref="B137:C137"/>
    <mergeCell ref="D137:S137"/>
    <mergeCell ref="B138:C138"/>
    <mergeCell ref="B131:B132"/>
    <mergeCell ref="C131:S132"/>
    <mergeCell ref="C133:S133"/>
    <mergeCell ref="C134:D134"/>
    <mergeCell ref="F134:G134"/>
    <mergeCell ref="H134:J134"/>
    <mergeCell ref="M134:P134"/>
    <mergeCell ref="Q134:S134"/>
    <mergeCell ref="B122:S122"/>
    <mergeCell ref="B123:S123"/>
    <mergeCell ref="B124:B126"/>
    <mergeCell ref="C124:S126"/>
    <mergeCell ref="B127:B130"/>
    <mergeCell ref="C127:S130"/>
    <mergeCell ref="B116:S116"/>
    <mergeCell ref="B117:S117"/>
    <mergeCell ref="B118:S118"/>
    <mergeCell ref="B119:S119"/>
    <mergeCell ref="B120:S120"/>
    <mergeCell ref="B121:S121"/>
    <mergeCell ref="G112:I112"/>
    <mergeCell ref="J112:L112"/>
    <mergeCell ref="M112:O112"/>
    <mergeCell ref="P112:R112"/>
    <mergeCell ref="P113:R113"/>
    <mergeCell ref="B115:S115"/>
    <mergeCell ref="G110:I110"/>
    <mergeCell ref="J110:L110"/>
    <mergeCell ref="M110:O110"/>
    <mergeCell ref="P110:R110"/>
    <mergeCell ref="G111:I111"/>
    <mergeCell ref="J111:L111"/>
    <mergeCell ref="M111:O111"/>
    <mergeCell ref="P111:R111"/>
    <mergeCell ref="G108:I108"/>
    <mergeCell ref="J108:L108"/>
    <mergeCell ref="M108:O108"/>
    <mergeCell ref="P108:R108"/>
    <mergeCell ref="G109:I109"/>
    <mergeCell ref="J109:L109"/>
    <mergeCell ref="M109:O109"/>
    <mergeCell ref="P109:R109"/>
    <mergeCell ref="G106:I106"/>
    <mergeCell ref="J106:L106"/>
    <mergeCell ref="M106:O106"/>
    <mergeCell ref="P106:R106"/>
    <mergeCell ref="G107:I107"/>
    <mergeCell ref="J107:L107"/>
    <mergeCell ref="M107:O107"/>
    <mergeCell ref="P107:R107"/>
    <mergeCell ref="B97:S97"/>
    <mergeCell ref="B98:B101"/>
    <mergeCell ref="D98:S98"/>
    <mergeCell ref="D99:S99"/>
    <mergeCell ref="C100:C101"/>
    <mergeCell ref="D100:S101"/>
    <mergeCell ref="B95:D95"/>
    <mergeCell ref="F95:L95"/>
    <mergeCell ref="M95:S95"/>
    <mergeCell ref="B96:D96"/>
    <mergeCell ref="F96:L96"/>
    <mergeCell ref="M96:S96"/>
    <mergeCell ref="B93:D93"/>
    <mergeCell ref="F93:L93"/>
    <mergeCell ref="M93:S93"/>
    <mergeCell ref="B94:D94"/>
    <mergeCell ref="F94:L94"/>
    <mergeCell ref="M94:S94"/>
    <mergeCell ref="B91:D91"/>
    <mergeCell ref="F91:L91"/>
    <mergeCell ref="M91:S91"/>
    <mergeCell ref="B92:D92"/>
    <mergeCell ref="F92:L92"/>
    <mergeCell ref="M92:S92"/>
    <mergeCell ref="M88:P88"/>
    <mergeCell ref="Q88:S88"/>
    <mergeCell ref="F89:L89"/>
    <mergeCell ref="M89:P89"/>
    <mergeCell ref="Q89:S89"/>
    <mergeCell ref="B90:S90"/>
    <mergeCell ref="M85:P85"/>
    <mergeCell ref="Q85:S85"/>
    <mergeCell ref="F86:L86"/>
    <mergeCell ref="M86:P86"/>
    <mergeCell ref="Q86:S86"/>
    <mergeCell ref="B87:D89"/>
    <mergeCell ref="F87:L87"/>
    <mergeCell ref="M87:P87"/>
    <mergeCell ref="Q87:S87"/>
    <mergeCell ref="F88:L88"/>
    <mergeCell ref="M82:P82"/>
    <mergeCell ref="Q82:S82"/>
    <mergeCell ref="F83:L83"/>
    <mergeCell ref="M83:P83"/>
    <mergeCell ref="Q83:S83"/>
    <mergeCell ref="B84:D86"/>
    <mergeCell ref="F84:L84"/>
    <mergeCell ref="M84:P84"/>
    <mergeCell ref="Q84:S84"/>
    <mergeCell ref="F85:L85"/>
    <mergeCell ref="M79:P79"/>
    <mergeCell ref="Q79:S79"/>
    <mergeCell ref="F80:L80"/>
    <mergeCell ref="M80:P80"/>
    <mergeCell ref="Q80:S80"/>
    <mergeCell ref="B81:D83"/>
    <mergeCell ref="F81:L81"/>
    <mergeCell ref="M81:P81"/>
    <mergeCell ref="Q81:S81"/>
    <mergeCell ref="F82:L82"/>
    <mergeCell ref="B76:S76"/>
    <mergeCell ref="B77:D77"/>
    <mergeCell ref="F77:L77"/>
    <mergeCell ref="M77:P77"/>
    <mergeCell ref="Q77:S77"/>
    <mergeCell ref="B78:D80"/>
    <mergeCell ref="F78:L78"/>
    <mergeCell ref="M78:P78"/>
    <mergeCell ref="Q78:S78"/>
    <mergeCell ref="F79:L79"/>
    <mergeCell ref="Q73:R73"/>
    <mergeCell ref="I74:J74"/>
    <mergeCell ref="K74:L74"/>
    <mergeCell ref="M74:N74"/>
    <mergeCell ref="O74:P74"/>
    <mergeCell ref="Q74:R74"/>
    <mergeCell ref="F73:F74"/>
    <mergeCell ref="G73:H74"/>
    <mergeCell ref="I73:J73"/>
    <mergeCell ref="K73:L73"/>
    <mergeCell ref="M73:N73"/>
    <mergeCell ref="O73:P73"/>
    <mergeCell ref="Q71:R71"/>
    <mergeCell ref="I72:J72"/>
    <mergeCell ref="K72:L72"/>
    <mergeCell ref="M72:N72"/>
    <mergeCell ref="O72:P72"/>
    <mergeCell ref="Q72:R72"/>
    <mergeCell ref="Q70:R70"/>
    <mergeCell ref="B71:B74"/>
    <mergeCell ref="C71:D74"/>
    <mergeCell ref="E71:E74"/>
    <mergeCell ref="F71:F72"/>
    <mergeCell ref="G71:H72"/>
    <mergeCell ref="I71:J71"/>
    <mergeCell ref="K71:L71"/>
    <mergeCell ref="M71:N71"/>
    <mergeCell ref="O71:P71"/>
    <mergeCell ref="C70:D70"/>
    <mergeCell ref="G70:H70"/>
    <mergeCell ref="I70:J70"/>
    <mergeCell ref="K70:L70"/>
    <mergeCell ref="M70:N70"/>
    <mergeCell ref="O70:P70"/>
    <mergeCell ref="B68:S68"/>
    <mergeCell ref="B69:F69"/>
    <mergeCell ref="G69:I69"/>
    <mergeCell ref="J69:M69"/>
    <mergeCell ref="N69:P69"/>
    <mergeCell ref="Q69:S69"/>
    <mergeCell ref="Q66:R66"/>
    <mergeCell ref="I67:J67"/>
    <mergeCell ref="K67:L67"/>
    <mergeCell ref="M67:N67"/>
    <mergeCell ref="O67:P67"/>
    <mergeCell ref="Q67:R67"/>
    <mergeCell ref="F66:F67"/>
    <mergeCell ref="G66:H67"/>
    <mergeCell ref="I66:J66"/>
    <mergeCell ref="K66:L66"/>
    <mergeCell ref="M66:N66"/>
    <mergeCell ref="O66:P66"/>
    <mergeCell ref="Q64:R64"/>
    <mergeCell ref="I65:J65"/>
    <mergeCell ref="K65:L65"/>
    <mergeCell ref="M65:N65"/>
    <mergeCell ref="O65:P65"/>
    <mergeCell ref="Q65:R65"/>
    <mergeCell ref="Q63:R63"/>
    <mergeCell ref="B64:B67"/>
    <mergeCell ref="C64:D67"/>
    <mergeCell ref="E64:E67"/>
    <mergeCell ref="F64:F65"/>
    <mergeCell ref="G64:H65"/>
    <mergeCell ref="I64:J64"/>
    <mergeCell ref="K64:L64"/>
    <mergeCell ref="M64:N64"/>
    <mergeCell ref="O64:P64"/>
    <mergeCell ref="C63:D63"/>
    <mergeCell ref="G63:H63"/>
    <mergeCell ref="I63:J63"/>
    <mergeCell ref="K63:L63"/>
    <mergeCell ref="M63:N63"/>
    <mergeCell ref="O63:P63"/>
    <mergeCell ref="B61:S61"/>
    <mergeCell ref="B62:F62"/>
    <mergeCell ref="G62:I62"/>
    <mergeCell ref="J62:M62"/>
    <mergeCell ref="N62:P62"/>
    <mergeCell ref="Q62:S62"/>
    <mergeCell ref="Q59:R59"/>
    <mergeCell ref="I60:J60"/>
    <mergeCell ref="K60:L60"/>
    <mergeCell ref="M60:N60"/>
    <mergeCell ref="O60:P60"/>
    <mergeCell ref="Q60:R60"/>
    <mergeCell ref="F59:F60"/>
    <mergeCell ref="G59:H60"/>
    <mergeCell ref="I59:J59"/>
    <mergeCell ref="K59:L59"/>
    <mergeCell ref="M59:N59"/>
    <mergeCell ref="O59:P59"/>
    <mergeCell ref="Q57:R57"/>
    <mergeCell ref="I58:J58"/>
    <mergeCell ref="K58:L58"/>
    <mergeCell ref="M58:N58"/>
    <mergeCell ref="O58:P58"/>
    <mergeCell ref="Q58:R58"/>
    <mergeCell ref="Q56:R56"/>
    <mergeCell ref="B57:B60"/>
    <mergeCell ref="C57:D60"/>
    <mergeCell ref="E57:E60"/>
    <mergeCell ref="F57:F58"/>
    <mergeCell ref="G57:H58"/>
    <mergeCell ref="I57:J57"/>
    <mergeCell ref="K57:L57"/>
    <mergeCell ref="M57:N57"/>
    <mergeCell ref="O57:P57"/>
    <mergeCell ref="C56:D56"/>
    <mergeCell ref="G56:H56"/>
    <mergeCell ref="I56:J56"/>
    <mergeCell ref="K56:L56"/>
    <mergeCell ref="M56:N56"/>
    <mergeCell ref="O56:P56"/>
    <mergeCell ref="B54:S54"/>
    <mergeCell ref="B55:F55"/>
    <mergeCell ref="G55:I55"/>
    <mergeCell ref="J55:M55"/>
    <mergeCell ref="N55:P55"/>
    <mergeCell ref="Q55:S55"/>
    <mergeCell ref="Q52:R52"/>
    <mergeCell ref="I53:J53"/>
    <mergeCell ref="K53:L53"/>
    <mergeCell ref="M53:N53"/>
    <mergeCell ref="O53:P53"/>
    <mergeCell ref="Q53:R53"/>
    <mergeCell ref="F52:F53"/>
    <mergeCell ref="G52:H53"/>
    <mergeCell ref="I52:J52"/>
    <mergeCell ref="K52:L52"/>
    <mergeCell ref="M52:N52"/>
    <mergeCell ref="O52:P52"/>
    <mergeCell ref="Q50:R50"/>
    <mergeCell ref="I51:J51"/>
    <mergeCell ref="K51:L51"/>
    <mergeCell ref="M51:N51"/>
    <mergeCell ref="O51:P51"/>
    <mergeCell ref="Q51:R51"/>
    <mergeCell ref="Q49:R49"/>
    <mergeCell ref="B50:B53"/>
    <mergeCell ref="C50:D53"/>
    <mergeCell ref="E50:E53"/>
    <mergeCell ref="F50:F51"/>
    <mergeCell ref="G50:H51"/>
    <mergeCell ref="I50:J50"/>
    <mergeCell ref="K50:L50"/>
    <mergeCell ref="M50:N50"/>
    <mergeCell ref="O50:P50"/>
    <mergeCell ref="C49:D49"/>
    <mergeCell ref="G49:H49"/>
    <mergeCell ref="I49:J49"/>
    <mergeCell ref="K49:L49"/>
    <mergeCell ref="M49:N49"/>
    <mergeCell ref="O49:P49"/>
    <mergeCell ref="B45:S45"/>
    <mergeCell ref="B46:S46"/>
    <mergeCell ref="B47:S47"/>
    <mergeCell ref="B48:F48"/>
    <mergeCell ref="G48:I48"/>
    <mergeCell ref="J48:M48"/>
    <mergeCell ref="N48:P48"/>
    <mergeCell ref="Q48:S48"/>
    <mergeCell ref="Q43:R43"/>
    <mergeCell ref="I44:J44"/>
    <mergeCell ref="K44:L44"/>
    <mergeCell ref="M44:N44"/>
    <mergeCell ref="O44:P44"/>
    <mergeCell ref="Q44:R44"/>
    <mergeCell ref="F43:F44"/>
    <mergeCell ref="G43:H44"/>
    <mergeCell ref="I43:J43"/>
    <mergeCell ref="K43:L43"/>
    <mergeCell ref="M43:N43"/>
    <mergeCell ref="O43:P43"/>
    <mergeCell ref="K41:L41"/>
    <mergeCell ref="M41:N41"/>
    <mergeCell ref="O41:P41"/>
    <mergeCell ref="Q41:R41"/>
    <mergeCell ref="I42:J42"/>
    <mergeCell ref="K42:L42"/>
    <mergeCell ref="M42:N42"/>
    <mergeCell ref="O42:P42"/>
    <mergeCell ref="Q42:R42"/>
    <mergeCell ref="Q39:R40"/>
    <mergeCell ref="S39:S40"/>
    <mergeCell ref="C40:D40"/>
    <mergeCell ref="G40:H40"/>
    <mergeCell ref="B41:B44"/>
    <mergeCell ref="C41:D44"/>
    <mergeCell ref="E41:E44"/>
    <mergeCell ref="F41:F42"/>
    <mergeCell ref="G41:H42"/>
    <mergeCell ref="I41:J41"/>
    <mergeCell ref="B34:S34"/>
    <mergeCell ref="B35:B37"/>
    <mergeCell ref="C35:S36"/>
    <mergeCell ref="C37:S37"/>
    <mergeCell ref="B38:S38"/>
    <mergeCell ref="B39:H39"/>
    <mergeCell ref="I39:J40"/>
    <mergeCell ref="K39:L40"/>
    <mergeCell ref="M39:N40"/>
    <mergeCell ref="O39:P40"/>
    <mergeCell ref="B29:C29"/>
    <mergeCell ref="I29:S29"/>
    <mergeCell ref="B30:S30"/>
    <mergeCell ref="B31:B33"/>
    <mergeCell ref="C31:S32"/>
    <mergeCell ref="C33:S33"/>
    <mergeCell ref="J25:L25"/>
    <mergeCell ref="N25:O25"/>
    <mergeCell ref="P25:Q25"/>
    <mergeCell ref="B26:S26"/>
    <mergeCell ref="B27:C27"/>
    <mergeCell ref="D27:H27"/>
    <mergeCell ref="B21:S21"/>
    <mergeCell ref="B22:C22"/>
    <mergeCell ref="D22:S22"/>
    <mergeCell ref="B23:C23"/>
    <mergeCell ref="D23:S23"/>
    <mergeCell ref="B24:C24"/>
    <mergeCell ref="B17:B18"/>
    <mergeCell ref="C17:S18"/>
    <mergeCell ref="C19:S19"/>
    <mergeCell ref="C20:D20"/>
    <mergeCell ref="F20:G20"/>
    <mergeCell ref="H20:J20"/>
    <mergeCell ref="M20:P20"/>
    <mergeCell ref="Q20:S20"/>
    <mergeCell ref="B7:S7"/>
    <mergeCell ref="B8:S8"/>
    <mergeCell ref="B9:S9"/>
    <mergeCell ref="B10:B12"/>
    <mergeCell ref="C10:S12"/>
    <mergeCell ref="B13:B16"/>
    <mergeCell ref="C13:S16"/>
    <mergeCell ref="B1:S1"/>
    <mergeCell ref="B2:S2"/>
    <mergeCell ref="B3:S3"/>
    <mergeCell ref="B4:S4"/>
    <mergeCell ref="B5:S5"/>
    <mergeCell ref="B6:S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SiifAdmin</dc:creator>
  <cp:lastModifiedBy>SiifAdmin</cp:lastModifiedBy>
  <dcterms:created xsi:type="dcterms:W3CDTF">2017-05-17T03:33:51Z</dcterms:created>
  <dcterms:modified xsi:type="dcterms:W3CDTF">2017-05-17T03:34:24Z</dcterms:modified>
</cp:coreProperties>
</file>