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05" windowWidth="24240" windowHeight="12300"/>
  </bookViews>
  <sheets>
    <sheet name="EAE COG" sheetId="1" r:id="rId1"/>
  </sheets>
  <definedNames>
    <definedName name="_xlnm.Print_Area" localSheetId="0">'EAE COG'!$B$2:$I$81</definedName>
  </definedNames>
  <calcPr calcId="124519"/>
</workbook>
</file>

<file path=xl/calcChain.xml><?xml version="1.0" encoding="utf-8"?>
<calcChain xmlns="http://schemas.openxmlformats.org/spreadsheetml/2006/main">
  <c r="I81" i="1"/>
  <c r="H81"/>
  <c r="G81"/>
  <c r="F81"/>
  <c r="E81"/>
  <c r="D81"/>
  <c r="I60"/>
  <c r="F60"/>
  <c r="I59"/>
  <c r="F59"/>
  <c r="I58"/>
  <c r="F58"/>
  <c r="H57"/>
  <c r="G57"/>
  <c r="E57"/>
  <c r="D57"/>
  <c r="F57" s="1"/>
  <c r="I57" s="1"/>
  <c r="F56"/>
  <c r="I56" s="1"/>
  <c r="F55"/>
  <c r="I55" s="1"/>
  <c r="F54"/>
  <c r="I54" s="1"/>
  <c r="F53"/>
  <c r="I53" s="1"/>
  <c r="F52"/>
  <c r="I52" s="1"/>
  <c r="F51"/>
  <c r="I51" s="1"/>
  <c r="F50"/>
  <c r="I50" s="1"/>
  <c r="F49"/>
  <c r="I49" s="1"/>
  <c r="F48"/>
  <c r="I48" s="1"/>
  <c r="H47"/>
  <c r="G47"/>
  <c r="E47"/>
  <c r="D47"/>
  <c r="F47" s="1"/>
  <c r="I47" s="1"/>
  <c r="F46"/>
  <c r="I46" s="1"/>
  <c r="F45"/>
  <c r="I45" s="1"/>
  <c r="F44"/>
  <c r="I44" s="1"/>
  <c r="F43"/>
  <c r="I43" s="1"/>
  <c r="F42"/>
  <c r="I42" s="1"/>
  <c r="F41"/>
  <c r="I41" s="1"/>
  <c r="F40"/>
  <c r="I40" s="1"/>
  <c r="F39"/>
  <c r="I39" s="1"/>
  <c r="F38"/>
  <c r="I38" s="1"/>
  <c r="H37"/>
  <c r="G37"/>
  <c r="E37"/>
  <c r="D37"/>
  <c r="F37" s="1"/>
  <c r="I37" s="1"/>
  <c r="F36"/>
  <c r="I36" s="1"/>
  <c r="F35"/>
  <c r="I35" s="1"/>
  <c r="F34"/>
  <c r="I34" s="1"/>
  <c r="F33"/>
  <c r="I33" s="1"/>
  <c r="F32"/>
  <c r="I32" s="1"/>
  <c r="F31"/>
  <c r="I31" s="1"/>
  <c r="F30"/>
  <c r="I30" s="1"/>
  <c r="F29"/>
  <c r="I29" s="1"/>
  <c r="F28"/>
  <c r="I28" s="1"/>
  <c r="H27"/>
  <c r="G27"/>
  <c r="E27"/>
  <c r="D27"/>
  <c r="F27" s="1"/>
  <c r="I27" s="1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F18"/>
  <c r="I18" s="1"/>
  <c r="H17"/>
  <c r="G17"/>
  <c r="E17"/>
  <c r="D17"/>
  <c r="F17" s="1"/>
  <c r="I17" s="1"/>
  <c r="F16"/>
  <c r="I16" s="1"/>
  <c r="F15"/>
  <c r="I15" s="1"/>
  <c r="F14"/>
  <c r="I14" s="1"/>
  <c r="F13"/>
  <c r="I13" s="1"/>
  <c r="F12"/>
  <c r="I12" s="1"/>
  <c r="F11"/>
  <c r="I11" s="1"/>
  <c r="F10"/>
  <c r="I10" s="1"/>
  <c r="H9"/>
  <c r="G9"/>
  <c r="E9"/>
  <c r="D9"/>
  <c r="F9" s="1"/>
  <c r="I9" s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<sst xmlns="http://schemas.openxmlformats.org/spreadsheetml/2006/main" count="92" uniqueCount="92">
  <si>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</si>
  <si>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</si>
  <si>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</si>
  <si>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</si>
  <si>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</si>
  <si>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</si>
  <si>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</si>
  <si>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</si>
  <si>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</si>
  <si>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</si>
  <si>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</si>
  <si>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</si>
  <si>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</si>
  <si>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</si>
  <si>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</si>
  <si>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</si>
  <si>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</si>
  <si>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</si>
  <si>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</si>
  <si>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</si>
  <si>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</si>
  <si>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</si>
  <si>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</si>
  <si>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</si>
  <si>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</si>
  <si>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</si>
  <si>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</si>
  <si>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</si>
  <si>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</si>
  <si>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</si>
  <si>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</si>
  <si>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</si>
  <si>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</si>
  <si>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</si>
  <si>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</si>
  <si>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</si>
  <si>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</si>
  <si>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</si>
  <si>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</si>
  <si>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</si>
  <si>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</si>
  <si>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</si>
  <si>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</si>
  <si>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</si>
  <si>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</si>
  <si>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</si>
  <si>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</si>
  <si>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</si>
  <si>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</si>
  <si>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</si>
  <si>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</si>
  <si>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</si>
  <si>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</si>
  <si>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</si>
  <si>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</si>
  <si>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</si>
  <si>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</si>
  <si>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</si>
  <si>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</si>
  <si>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</si>
  <si>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</si>
  <si>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</si>
  <si>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</si>
  <si>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</si>
  <si>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</si>
  <si>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</si>
  <si>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</si>
  <si>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</si>
  <si>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</si>
  <si>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</si>
  <si>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</si>
  <si>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</si>
  <si>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</si>
  <si>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</si>
  <si>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</si>
  <si>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</si>
  <si>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</si>
  <si>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</si>
  <si>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</si>
  <si>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</si>
  <si>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</si>
  <si>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</si>
  <si>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</si>
  <si>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</si>
  <si>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</si>
  <si>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</si>
  <si>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</si>
  <si>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</si>
  <si>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</si>
  <si>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Nombre del Ente Público</t>
  </si>
  <si>
    <t>Del 01 de enero al 30 de junio de 2017</t>
  </si>
  <si>
    <t>ASEC_EAEPECOG_2doTRIM_S4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</si>
</sst>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87"/>
  <sheetViews>
    <sheetView showGridLines="0" tabSelected="1" topLeftCell="A49" zoomScale="90" zoomScaleNormal="90" workbookViewId="0">
      <selection activeCell="D81" sqref="D81"/>
    </sheetView>
  </sheetViews>
  <sheetFormatPr baseColWidth="10" defaultColWidth="11.42578125" defaultRowHeight="1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4.5" customHeight="1" thickBot="1"/>
    <row r="2" spans="2:9">
      <c r="B2" s="18" t="s">
        <v>89</v>
      </c>
      <c r="C2" s="19"/>
      <c r="D2" s="19"/>
      <c r="E2" s="19"/>
      <c r="F2" s="19"/>
      <c r="G2" s="19"/>
      <c r="H2" s="19"/>
      <c r="I2" s="20"/>
    </row>
    <row r="3" spans="2:9">
      <c r="B3" s="21" t="s">
        <v>0</v>
      </c>
      <c r="C3" s="22"/>
      <c r="D3" s="22"/>
      <c r="E3" s="22"/>
      <c r="F3" s="22"/>
      <c r="G3" s="22"/>
      <c r="H3" s="22"/>
      <c r="I3" s="23"/>
    </row>
    <row r="4" spans="2:9">
      <c r="B4" s="21" t="s">
        <v>1</v>
      </c>
      <c r="C4" s="22"/>
      <c r="D4" s="22"/>
      <c r="E4" s="22"/>
      <c r="F4" s="22"/>
      <c r="G4" s="22"/>
      <c r="H4" s="22"/>
      <c r="I4" s="23"/>
    </row>
    <row r="5" spans="2:9" ht="12.75" thickBot="1">
      <c r="B5" s="24" t="s">
        <v>90</v>
      </c>
      <c r="C5" s="25"/>
      <c r="D5" s="25"/>
      <c r="E5" s="25"/>
      <c r="F5" s="25"/>
      <c r="G5" s="25"/>
      <c r="H5" s="25"/>
      <c r="I5" s="26"/>
    </row>
    <row r="6" spans="2:9" ht="12.75" thickBot="1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9" ht="24.75" thickBot="1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9" ht="12.75" thickBot="1">
      <c r="B8" s="31"/>
      <c r="C8" s="32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9" s="9" customFormat="1">
      <c r="B9" s="16" t="s">
        <v>12</v>
      </c>
      <c r="C9" s="17"/>
      <c r="D9" s="8">
        <f>SUM(D10:D16)</f>
        <v>11496034.550000001</v>
      </c>
      <c r="E9" s="8">
        <f t="shared" ref="E9:H9" si="0">SUM(E10:E16)</f>
        <v>31000</v>
      </c>
      <c r="F9" s="8">
        <f>D9+E9</f>
        <v>11527034.550000001</v>
      </c>
      <c r="G9" s="8">
        <f t="shared" si="0"/>
        <v>9621887.370000001</v>
      </c>
      <c r="H9" s="8">
        <f t="shared" si="0"/>
        <v>9581040.2100000009</v>
      </c>
      <c r="I9" s="8">
        <f>F9-G9</f>
        <v>1905147.1799999997</v>
      </c>
    </row>
    <row r="10" spans="2:9">
      <c r="B10" s="2"/>
      <c r="C10" s="3" t="s">
        <v>13</v>
      </c>
      <c r="D10" s="6">
        <v>6337499.5199999996</v>
      </c>
      <c r="E10" s="6">
        <v>-130000</v>
      </c>
      <c r="F10" s="6">
        <f t="shared" ref="F10:F16" si="1">D10+E10</f>
        <v>6207499.5199999996</v>
      </c>
      <c r="G10" s="6">
        <v>5502392.6299999999</v>
      </c>
      <c r="H10" s="6">
        <v>5502392.6299999999</v>
      </c>
      <c r="I10" s="6">
        <f>F10-G10</f>
        <v>705106.88999999966</v>
      </c>
    </row>
    <row r="11" spans="2:9">
      <c r="B11" s="2"/>
      <c r="C11" s="3" t="s">
        <v>14</v>
      </c>
      <c r="D11" s="6">
        <v>48901.98</v>
      </c>
      <c r="E11" s="6">
        <v>31000</v>
      </c>
      <c r="F11" s="6">
        <f t="shared" si="1"/>
        <v>79901.98000000001</v>
      </c>
      <c r="G11" s="6">
        <v>67855</v>
      </c>
      <c r="H11" s="6">
        <v>67855</v>
      </c>
      <c r="I11" s="6">
        <f t="shared" ref="I11:I16" si="2">F11-G11</f>
        <v>12046.98000000001</v>
      </c>
    </row>
    <row r="12" spans="2:9">
      <c r="B12" s="2"/>
      <c r="C12" s="3" t="s">
        <v>15</v>
      </c>
      <c r="D12" s="6">
        <v>1037749.92</v>
      </c>
      <c r="E12" s="6">
        <v>131000</v>
      </c>
      <c r="F12" s="6">
        <f t="shared" si="1"/>
        <v>1168749.92</v>
      </c>
      <c r="G12" s="6">
        <v>1029578.99</v>
      </c>
      <c r="H12" s="6">
        <v>1029578.99</v>
      </c>
      <c r="I12" s="6">
        <f t="shared" si="2"/>
        <v>139170.92999999993</v>
      </c>
    </row>
    <row r="13" spans="2:9">
      <c r="B13" s="2"/>
      <c r="C13" s="3" t="s">
        <v>16</v>
      </c>
      <c r="D13" s="6">
        <v>774999.96</v>
      </c>
      <c r="E13" s="6">
        <v>0</v>
      </c>
      <c r="F13" s="6">
        <f t="shared" si="1"/>
        <v>774999.96</v>
      </c>
      <c r="G13" s="6">
        <v>707348.71</v>
      </c>
      <c r="H13" s="6">
        <v>666501.55000000005</v>
      </c>
      <c r="I13" s="6">
        <f t="shared" si="2"/>
        <v>67651.25</v>
      </c>
    </row>
    <row r="14" spans="2:9">
      <c r="B14" s="2"/>
      <c r="C14" s="3" t="s">
        <v>17</v>
      </c>
      <c r="D14" s="6">
        <v>3296883.17</v>
      </c>
      <c r="E14" s="6">
        <v>-1000</v>
      </c>
      <c r="F14" s="6">
        <f t="shared" si="1"/>
        <v>3295883.17</v>
      </c>
      <c r="G14" s="6">
        <v>2314712.04</v>
      </c>
      <c r="H14" s="6">
        <v>2314712.04</v>
      </c>
      <c r="I14" s="6">
        <f t="shared" si="2"/>
        <v>981171.12999999989</v>
      </c>
    </row>
    <row r="15" spans="2:9">
      <c r="B15" s="2"/>
      <c r="C15" s="3" t="s">
        <v>18</v>
      </c>
      <c r="D15" s="6">
        <v>0</v>
      </c>
      <c r="E15" s="6">
        <v>0</v>
      </c>
      <c r="F15" s="6">
        <f t="shared" si="1"/>
        <v>0</v>
      </c>
      <c r="G15" s="6">
        <v>0</v>
      </c>
      <c r="H15" s="6">
        <v>0</v>
      </c>
      <c r="I15" s="6">
        <f t="shared" si="2"/>
        <v>0</v>
      </c>
    </row>
    <row r="16" spans="2:9">
      <c r="B16" s="2"/>
      <c r="C16" s="3" t="s">
        <v>19</v>
      </c>
      <c r="D16" s="6">
        <v>0</v>
      </c>
      <c r="E16" s="6">
        <v>0</v>
      </c>
      <c r="F16" s="6">
        <f t="shared" si="1"/>
        <v>0</v>
      </c>
      <c r="G16" s="6">
        <v>0</v>
      </c>
      <c r="H16" s="6">
        <v>0</v>
      </c>
      <c r="I16" s="6">
        <f t="shared" si="2"/>
        <v>0</v>
      </c>
    </row>
    <row r="17" spans="2:9" s="9" customFormat="1">
      <c r="B17" s="12" t="s">
        <v>20</v>
      </c>
      <c r="C17" s="13"/>
      <c r="D17" s="8">
        <f>SUM(D18:D26)</f>
        <v>1814164.7999999998</v>
      </c>
      <c r="E17" s="8">
        <f>SUM(E18:E26)</f>
        <v>246395.16000000003</v>
      </c>
      <c r="F17" s="8">
        <f>D17+E17</f>
        <v>2060559.96</v>
      </c>
      <c r="G17" s="8">
        <f>SUM(G18:G26)</f>
        <v>1452839.4500000002</v>
      </c>
      <c r="H17" s="8">
        <f>SUM(H18:H26)</f>
        <v>1436587.4500000002</v>
      </c>
      <c r="I17" s="8">
        <f>F17-G17</f>
        <v>607720.50999999978</v>
      </c>
    </row>
    <row r="18" spans="2:9">
      <c r="B18" s="2"/>
      <c r="C18" s="3" t="s">
        <v>21</v>
      </c>
      <c r="D18" s="6">
        <v>189749.59</v>
      </c>
      <c r="E18" s="6">
        <v>59877.42</v>
      </c>
      <c r="F18" s="6">
        <f t="shared" ref="F18:F26" si="3">D18+E18</f>
        <v>249627.01</v>
      </c>
      <c r="G18" s="6">
        <v>141196.42000000001</v>
      </c>
      <c r="H18" s="6">
        <v>141196.42000000001</v>
      </c>
      <c r="I18" s="6">
        <f t="shared" ref="I18:I26" si="4">F18-G18</f>
        <v>108430.59</v>
      </c>
    </row>
    <row r="19" spans="2:9">
      <c r="B19" s="2"/>
      <c r="C19" s="3" t="s">
        <v>22</v>
      </c>
      <c r="D19" s="6">
        <v>84499.73</v>
      </c>
      <c r="E19" s="6">
        <v>34505.35</v>
      </c>
      <c r="F19" s="6">
        <f t="shared" si="3"/>
        <v>119005.07999999999</v>
      </c>
      <c r="G19" s="6">
        <v>82713.73</v>
      </c>
      <c r="H19" s="6">
        <v>80332.73</v>
      </c>
      <c r="I19" s="6">
        <f t="shared" si="4"/>
        <v>36291.349999999991</v>
      </c>
    </row>
    <row r="20" spans="2:9">
      <c r="B20" s="2"/>
      <c r="C20" s="3" t="s">
        <v>23</v>
      </c>
      <c r="D20" s="6">
        <v>0</v>
      </c>
      <c r="E20" s="6">
        <v>0</v>
      </c>
      <c r="F20" s="6">
        <f t="shared" si="3"/>
        <v>0</v>
      </c>
      <c r="G20" s="6">
        <v>0</v>
      </c>
      <c r="H20" s="6">
        <v>0</v>
      </c>
      <c r="I20" s="6">
        <f t="shared" si="4"/>
        <v>0</v>
      </c>
    </row>
    <row r="21" spans="2:9">
      <c r="B21" s="2"/>
      <c r="C21" s="3" t="s">
        <v>24</v>
      </c>
      <c r="D21" s="6">
        <v>118999.86</v>
      </c>
      <c r="E21" s="6">
        <v>75953.490000000005</v>
      </c>
      <c r="F21" s="6">
        <f t="shared" si="3"/>
        <v>194953.35</v>
      </c>
      <c r="G21" s="6">
        <v>159411.70000000001</v>
      </c>
      <c r="H21" s="6">
        <v>156040.70000000001</v>
      </c>
      <c r="I21" s="6">
        <f t="shared" si="4"/>
        <v>35541.649999999994</v>
      </c>
    </row>
    <row r="22" spans="2:9">
      <c r="B22" s="2"/>
      <c r="C22" s="3" t="s">
        <v>25</v>
      </c>
      <c r="D22" s="6">
        <v>4000</v>
      </c>
      <c r="E22" s="6">
        <v>-388</v>
      </c>
      <c r="F22" s="6">
        <f t="shared" si="3"/>
        <v>3612</v>
      </c>
      <c r="G22" s="6">
        <v>1592</v>
      </c>
      <c r="H22" s="6">
        <v>1592</v>
      </c>
      <c r="I22" s="6">
        <f t="shared" si="4"/>
        <v>2020</v>
      </c>
    </row>
    <row r="23" spans="2:9">
      <c r="B23" s="2"/>
      <c r="C23" s="3" t="s">
        <v>26</v>
      </c>
      <c r="D23" s="6">
        <v>1045032.96</v>
      </c>
      <c r="E23" s="6">
        <v>54624.39</v>
      </c>
      <c r="F23" s="6">
        <f t="shared" si="3"/>
        <v>1099657.3499999999</v>
      </c>
      <c r="G23" s="6">
        <v>963820.69</v>
      </c>
      <c r="H23" s="6">
        <v>953320.69</v>
      </c>
      <c r="I23" s="6">
        <f t="shared" si="4"/>
        <v>135836.65999999992</v>
      </c>
    </row>
    <row r="24" spans="2:9">
      <c r="B24" s="2"/>
      <c r="C24" s="3" t="s">
        <v>27</v>
      </c>
      <c r="D24" s="6">
        <v>149133.28</v>
      </c>
      <c r="E24" s="6">
        <v>7107.72</v>
      </c>
      <c r="F24" s="6">
        <f t="shared" si="3"/>
        <v>156241</v>
      </c>
      <c r="G24" s="6">
        <v>35104.83</v>
      </c>
      <c r="H24" s="6">
        <v>35104.83</v>
      </c>
      <c r="I24" s="6">
        <f t="shared" si="4"/>
        <v>121136.17</v>
      </c>
    </row>
    <row r="25" spans="2:9">
      <c r="B25" s="2"/>
      <c r="C25" s="3" t="s">
        <v>28</v>
      </c>
      <c r="D25" s="6">
        <v>19999.98</v>
      </c>
      <c r="E25" s="6">
        <v>0</v>
      </c>
      <c r="F25" s="6">
        <f t="shared" si="3"/>
        <v>19999.98</v>
      </c>
      <c r="G25" s="6">
        <v>0</v>
      </c>
      <c r="H25" s="6">
        <v>0</v>
      </c>
      <c r="I25" s="6">
        <f t="shared" si="4"/>
        <v>19999.98</v>
      </c>
    </row>
    <row r="26" spans="2:9">
      <c r="B26" s="2"/>
      <c r="C26" s="3" t="s">
        <v>29</v>
      </c>
      <c r="D26" s="6">
        <v>202749.4</v>
      </c>
      <c r="E26" s="6">
        <v>14714.79</v>
      </c>
      <c r="F26" s="6">
        <f t="shared" si="3"/>
        <v>217464.19</v>
      </c>
      <c r="G26" s="6">
        <v>69000.08</v>
      </c>
      <c r="H26" s="6">
        <v>69000.08</v>
      </c>
      <c r="I26" s="6">
        <f t="shared" si="4"/>
        <v>148464.10999999999</v>
      </c>
    </row>
    <row r="27" spans="2:9" s="9" customFormat="1">
      <c r="B27" s="12" t="s">
        <v>30</v>
      </c>
      <c r="C27" s="13"/>
      <c r="D27" s="8">
        <f>SUM(D28:D36)</f>
        <v>4639914.6100000003</v>
      </c>
      <c r="E27" s="8">
        <f>SUM(E28:E36)</f>
        <v>84952.739999999991</v>
      </c>
      <c r="F27" s="8">
        <f>D27+E27</f>
        <v>4724867.3500000006</v>
      </c>
      <c r="G27" s="8">
        <f>SUM(G28:G36)</f>
        <v>3337938.0199999996</v>
      </c>
      <c r="H27" s="8">
        <f>SUM(H28:H36)</f>
        <v>3331249.0199999996</v>
      </c>
      <c r="I27" s="8">
        <f>F27-G27</f>
        <v>1386929.330000001</v>
      </c>
    </row>
    <row r="28" spans="2:9">
      <c r="B28" s="2"/>
      <c r="C28" s="3" t="s">
        <v>31</v>
      </c>
      <c r="D28" s="6">
        <v>1881199.33</v>
      </c>
      <c r="E28" s="6">
        <v>30791.78</v>
      </c>
      <c r="F28" s="6">
        <f t="shared" ref="F28:F36" si="5">D28+E28</f>
        <v>1911991.11</v>
      </c>
      <c r="G28" s="6">
        <v>1520850.27</v>
      </c>
      <c r="H28" s="6">
        <v>1519646.27</v>
      </c>
      <c r="I28" s="6">
        <f t="shared" ref="I28:I36" si="6">F28-G28</f>
        <v>391140.84000000008</v>
      </c>
    </row>
    <row r="29" spans="2:9">
      <c r="B29" s="2"/>
      <c r="C29" s="3" t="s">
        <v>32</v>
      </c>
      <c r="D29" s="6">
        <v>79999.98</v>
      </c>
      <c r="E29" s="6">
        <v>9831.18</v>
      </c>
      <c r="F29" s="6">
        <f t="shared" si="5"/>
        <v>89831.16</v>
      </c>
      <c r="G29" s="6">
        <v>74486.73</v>
      </c>
      <c r="H29" s="6">
        <v>74486.73</v>
      </c>
      <c r="I29" s="6">
        <f t="shared" si="6"/>
        <v>15344.430000000008</v>
      </c>
    </row>
    <row r="30" spans="2:9">
      <c r="B30" s="2"/>
      <c r="C30" s="3" t="s">
        <v>33</v>
      </c>
      <c r="D30" s="6">
        <v>619166.5</v>
      </c>
      <c r="E30" s="6">
        <v>-20428.2</v>
      </c>
      <c r="F30" s="6">
        <f t="shared" si="5"/>
        <v>598738.30000000005</v>
      </c>
      <c r="G30" s="6">
        <v>298672.73</v>
      </c>
      <c r="H30" s="6">
        <v>298672.73</v>
      </c>
      <c r="I30" s="6">
        <f t="shared" si="6"/>
        <v>300065.57000000007</v>
      </c>
    </row>
    <row r="31" spans="2:9">
      <c r="B31" s="2"/>
      <c r="C31" s="3" t="s">
        <v>34</v>
      </c>
      <c r="D31" s="6">
        <v>174449.98</v>
      </c>
      <c r="E31" s="6">
        <v>10725.07</v>
      </c>
      <c r="F31" s="6">
        <f t="shared" si="5"/>
        <v>185175.05000000002</v>
      </c>
      <c r="G31" s="6">
        <v>163597.63</v>
      </c>
      <c r="H31" s="6">
        <v>163597.63</v>
      </c>
      <c r="I31" s="6">
        <f t="shared" si="6"/>
        <v>21577.420000000013</v>
      </c>
    </row>
    <row r="32" spans="2:9">
      <c r="B32" s="2"/>
      <c r="C32" s="3" t="s">
        <v>35</v>
      </c>
      <c r="D32" s="6">
        <v>492499.52</v>
      </c>
      <c r="E32" s="6">
        <v>6617.74</v>
      </c>
      <c r="F32" s="6">
        <f t="shared" si="5"/>
        <v>499117.26</v>
      </c>
      <c r="G32" s="6">
        <v>207189.63</v>
      </c>
      <c r="H32" s="6">
        <v>205217.63</v>
      </c>
      <c r="I32" s="6">
        <f t="shared" si="6"/>
        <v>291927.63</v>
      </c>
    </row>
    <row r="33" spans="2:9">
      <c r="B33" s="2"/>
      <c r="C33" s="3" t="s">
        <v>36</v>
      </c>
      <c r="D33" s="6">
        <v>156099.92000000001</v>
      </c>
      <c r="E33" s="6">
        <v>51042.43</v>
      </c>
      <c r="F33" s="6">
        <f t="shared" si="5"/>
        <v>207142.35</v>
      </c>
      <c r="G33" s="6">
        <v>159617.03</v>
      </c>
      <c r="H33" s="6">
        <v>159617.03</v>
      </c>
      <c r="I33" s="6">
        <f t="shared" si="6"/>
        <v>47525.320000000007</v>
      </c>
    </row>
    <row r="34" spans="2:9">
      <c r="B34" s="2"/>
      <c r="C34" s="3" t="s">
        <v>37</v>
      </c>
      <c r="D34" s="6">
        <v>513499.68</v>
      </c>
      <c r="E34" s="6">
        <v>28161.98</v>
      </c>
      <c r="F34" s="6">
        <f t="shared" si="5"/>
        <v>541661.66</v>
      </c>
      <c r="G34" s="6">
        <v>375808.43</v>
      </c>
      <c r="H34" s="6">
        <v>375808.43</v>
      </c>
      <c r="I34" s="6">
        <f t="shared" si="6"/>
        <v>165853.23000000004</v>
      </c>
    </row>
    <row r="35" spans="2:9">
      <c r="B35" s="2"/>
      <c r="C35" s="3" t="s">
        <v>38</v>
      </c>
      <c r="D35" s="6">
        <v>396999.78</v>
      </c>
      <c r="E35" s="6">
        <v>-16324.25</v>
      </c>
      <c r="F35" s="6">
        <f t="shared" si="5"/>
        <v>380675.53</v>
      </c>
      <c r="G35" s="6">
        <v>289237.57</v>
      </c>
      <c r="H35" s="6">
        <v>285724.57</v>
      </c>
      <c r="I35" s="6">
        <f t="shared" si="6"/>
        <v>91437.960000000021</v>
      </c>
    </row>
    <row r="36" spans="2:9">
      <c r="B36" s="2"/>
      <c r="C36" s="3" t="s">
        <v>39</v>
      </c>
      <c r="D36" s="6">
        <v>325999.92</v>
      </c>
      <c r="E36" s="6">
        <v>-15464.99</v>
      </c>
      <c r="F36" s="6">
        <f t="shared" si="5"/>
        <v>310534.93</v>
      </c>
      <c r="G36" s="6">
        <v>248478</v>
      </c>
      <c r="H36" s="6">
        <v>248478</v>
      </c>
      <c r="I36" s="6">
        <f t="shared" si="6"/>
        <v>62056.929999999993</v>
      </c>
    </row>
    <row r="37" spans="2:9" s="9" customFormat="1">
      <c r="B37" s="12" t="s">
        <v>40</v>
      </c>
      <c r="C37" s="13"/>
      <c r="D37" s="8">
        <f>SUM(D38:D46)</f>
        <v>2468606.7999999998</v>
      </c>
      <c r="E37" s="8">
        <f t="shared" ref="E37:H37" si="7">SUM(E38:E46)</f>
        <v>127781.09</v>
      </c>
      <c r="F37" s="8">
        <f>D37+E37</f>
        <v>2596387.8899999997</v>
      </c>
      <c r="G37" s="8">
        <f t="shared" si="7"/>
        <v>2083053.08</v>
      </c>
      <c r="H37" s="8">
        <f t="shared" si="7"/>
        <v>2083053.08</v>
      </c>
      <c r="I37" s="8">
        <f>F37-G37</f>
        <v>513334.80999999959</v>
      </c>
    </row>
    <row r="38" spans="2:9">
      <c r="B38" s="2"/>
      <c r="C38" s="3" t="s">
        <v>41</v>
      </c>
      <c r="D38" s="6">
        <v>0</v>
      </c>
      <c r="E38" s="6">
        <v>0</v>
      </c>
      <c r="F38" s="6">
        <f t="shared" ref="F38:F46" si="8">D38+E38</f>
        <v>0</v>
      </c>
      <c r="G38" s="6">
        <v>0</v>
      </c>
      <c r="H38" s="6">
        <v>0</v>
      </c>
      <c r="I38" s="6">
        <f t="shared" ref="I38:I46" si="9">F38-G38</f>
        <v>0</v>
      </c>
    </row>
    <row r="39" spans="2:9">
      <c r="B39" s="2"/>
      <c r="C39" s="3" t="s">
        <v>42</v>
      </c>
      <c r="D39" s="6">
        <v>0</v>
      </c>
      <c r="E39" s="6">
        <v>0</v>
      </c>
      <c r="F39" s="6">
        <f t="shared" si="8"/>
        <v>0</v>
      </c>
      <c r="G39" s="6">
        <v>0</v>
      </c>
      <c r="H39" s="6">
        <v>0</v>
      </c>
      <c r="I39" s="6">
        <f t="shared" si="9"/>
        <v>0</v>
      </c>
    </row>
    <row r="40" spans="2:9">
      <c r="B40" s="2"/>
      <c r="C40" s="3" t="s">
        <v>43</v>
      </c>
      <c r="D40" s="6">
        <v>25000</v>
      </c>
      <c r="E40" s="6">
        <v>80000</v>
      </c>
      <c r="F40" s="6">
        <f t="shared" si="8"/>
        <v>105000</v>
      </c>
      <c r="G40" s="6">
        <v>92301.6</v>
      </c>
      <c r="H40" s="6">
        <v>92301.6</v>
      </c>
      <c r="I40" s="6">
        <f t="shared" si="9"/>
        <v>12698.399999999994</v>
      </c>
    </row>
    <row r="41" spans="2:9">
      <c r="B41" s="2"/>
      <c r="C41" s="3" t="s">
        <v>44</v>
      </c>
      <c r="D41" s="6">
        <v>1892896.68</v>
      </c>
      <c r="E41" s="6">
        <v>-77398.91</v>
      </c>
      <c r="F41" s="6">
        <f t="shared" si="8"/>
        <v>1815497.77</v>
      </c>
      <c r="G41" s="6">
        <v>1524398.5</v>
      </c>
      <c r="H41" s="6">
        <v>1524398.5</v>
      </c>
      <c r="I41" s="6">
        <f t="shared" si="9"/>
        <v>291099.27</v>
      </c>
    </row>
    <row r="42" spans="2:9">
      <c r="B42" s="2"/>
      <c r="C42" s="3" t="s">
        <v>45</v>
      </c>
      <c r="D42" s="6">
        <v>550710.12</v>
      </c>
      <c r="E42" s="6">
        <v>-69820</v>
      </c>
      <c r="F42" s="6">
        <f t="shared" si="8"/>
        <v>480890.12</v>
      </c>
      <c r="G42" s="6">
        <v>271352.98</v>
      </c>
      <c r="H42" s="6">
        <v>271352.98</v>
      </c>
      <c r="I42" s="6">
        <f t="shared" si="9"/>
        <v>209537.14</v>
      </c>
    </row>
    <row r="43" spans="2:9">
      <c r="B43" s="2"/>
      <c r="C43" s="3" t="s">
        <v>46</v>
      </c>
      <c r="D43" s="6">
        <v>0</v>
      </c>
      <c r="E43" s="6">
        <v>195000</v>
      </c>
      <c r="F43" s="6">
        <f t="shared" si="8"/>
        <v>195000</v>
      </c>
      <c r="G43" s="6">
        <v>195000</v>
      </c>
      <c r="H43" s="6">
        <v>195000</v>
      </c>
      <c r="I43" s="6">
        <f t="shared" si="9"/>
        <v>0</v>
      </c>
    </row>
    <row r="44" spans="2:9">
      <c r="B44" s="2"/>
      <c r="C44" s="3" t="s">
        <v>47</v>
      </c>
      <c r="D44" s="6">
        <v>0</v>
      </c>
      <c r="E44" s="6">
        <v>0</v>
      </c>
      <c r="F44" s="6">
        <f t="shared" si="8"/>
        <v>0</v>
      </c>
      <c r="G44" s="6">
        <v>0</v>
      </c>
      <c r="H44" s="6">
        <v>0</v>
      </c>
      <c r="I44" s="6">
        <f t="shared" si="9"/>
        <v>0</v>
      </c>
    </row>
    <row r="45" spans="2:9">
      <c r="B45" s="2"/>
      <c r="C45" s="3" t="s">
        <v>48</v>
      </c>
      <c r="D45" s="6">
        <v>0</v>
      </c>
      <c r="E45" s="6">
        <v>0</v>
      </c>
      <c r="F45" s="6">
        <f t="shared" si="8"/>
        <v>0</v>
      </c>
      <c r="G45" s="6">
        <v>0</v>
      </c>
      <c r="H45" s="6">
        <v>0</v>
      </c>
      <c r="I45" s="6">
        <f t="shared" si="9"/>
        <v>0</v>
      </c>
    </row>
    <row r="46" spans="2:9">
      <c r="B46" s="2"/>
      <c r="C46" s="3" t="s">
        <v>49</v>
      </c>
      <c r="D46" s="6">
        <v>0</v>
      </c>
      <c r="E46" s="6">
        <v>0</v>
      </c>
      <c r="F46" s="6">
        <f t="shared" si="8"/>
        <v>0</v>
      </c>
      <c r="G46" s="6">
        <v>0</v>
      </c>
      <c r="H46" s="6">
        <v>0</v>
      </c>
      <c r="I46" s="6">
        <f t="shared" si="9"/>
        <v>0</v>
      </c>
    </row>
    <row r="47" spans="2:9" s="9" customFormat="1">
      <c r="B47" s="12" t="s">
        <v>50</v>
      </c>
      <c r="C47" s="13"/>
      <c r="D47" s="8">
        <f>SUM(D48:D56)</f>
        <v>321499.94</v>
      </c>
      <c r="E47" s="8">
        <f t="shared" ref="E47:H47" si="10">SUM(E48:E56)</f>
        <v>-41437.65</v>
      </c>
      <c r="F47" s="8">
        <f>D47+E47</f>
        <v>280062.28999999998</v>
      </c>
      <c r="G47" s="8">
        <f t="shared" si="10"/>
        <v>0</v>
      </c>
      <c r="H47" s="8">
        <f t="shared" si="10"/>
        <v>0</v>
      </c>
      <c r="I47" s="8">
        <f>F47-G47</f>
        <v>280062.28999999998</v>
      </c>
    </row>
    <row r="48" spans="2:9">
      <c r="B48" s="2"/>
      <c r="C48" s="3" t="s">
        <v>51</v>
      </c>
      <c r="D48" s="6">
        <v>29999.96</v>
      </c>
      <c r="E48" s="6">
        <v>-3642</v>
      </c>
      <c r="F48" s="6">
        <f t="shared" ref="F48:F56" si="11">D48+E48</f>
        <v>26357.96</v>
      </c>
      <c r="G48" s="6">
        <v>0</v>
      </c>
      <c r="H48" s="6">
        <v>0</v>
      </c>
      <c r="I48" s="6">
        <f t="shared" ref="I48:I56" si="12">F48-G48</f>
        <v>26357.96</v>
      </c>
    </row>
    <row r="49" spans="2:9">
      <c r="B49" s="2"/>
      <c r="C49" s="3" t="s">
        <v>52</v>
      </c>
      <c r="D49" s="6">
        <v>0</v>
      </c>
      <c r="E49" s="6">
        <v>0</v>
      </c>
      <c r="F49" s="6">
        <f t="shared" si="11"/>
        <v>0</v>
      </c>
      <c r="G49" s="6">
        <v>0</v>
      </c>
      <c r="H49" s="6">
        <v>0</v>
      </c>
      <c r="I49" s="6">
        <f t="shared" si="12"/>
        <v>0</v>
      </c>
    </row>
    <row r="50" spans="2:9">
      <c r="B50" s="2"/>
      <c r="C50" s="3" t="s">
        <v>53</v>
      </c>
      <c r="D50" s="6">
        <v>0</v>
      </c>
      <c r="E50" s="6">
        <v>0</v>
      </c>
      <c r="F50" s="6">
        <f t="shared" si="11"/>
        <v>0</v>
      </c>
      <c r="G50" s="6">
        <v>0</v>
      </c>
      <c r="H50" s="6">
        <v>0</v>
      </c>
      <c r="I50" s="6">
        <f t="shared" si="12"/>
        <v>0</v>
      </c>
    </row>
    <row r="51" spans="2:9">
      <c r="B51" s="2"/>
      <c r="C51" s="3" t="s">
        <v>54</v>
      </c>
      <c r="D51" s="6">
        <v>280000</v>
      </c>
      <c r="E51" s="6">
        <v>-28000</v>
      </c>
      <c r="F51" s="6">
        <f t="shared" si="11"/>
        <v>252000</v>
      </c>
      <c r="G51" s="6">
        <v>0</v>
      </c>
      <c r="H51" s="6">
        <v>0</v>
      </c>
      <c r="I51" s="6">
        <f t="shared" si="12"/>
        <v>252000</v>
      </c>
    </row>
    <row r="52" spans="2:9">
      <c r="B52" s="2"/>
      <c r="C52" s="3" t="s">
        <v>55</v>
      </c>
      <c r="D52" s="6">
        <v>0</v>
      </c>
      <c r="E52" s="6">
        <v>0</v>
      </c>
      <c r="F52" s="6">
        <f t="shared" si="11"/>
        <v>0</v>
      </c>
      <c r="G52" s="6">
        <v>0</v>
      </c>
      <c r="H52" s="6">
        <v>0</v>
      </c>
      <c r="I52" s="6">
        <f t="shared" si="12"/>
        <v>0</v>
      </c>
    </row>
    <row r="53" spans="2:9">
      <c r="B53" s="2"/>
      <c r="C53" s="3" t="s">
        <v>56</v>
      </c>
      <c r="D53" s="6">
        <v>11499.98</v>
      </c>
      <c r="E53" s="6">
        <v>-9795.65</v>
      </c>
      <c r="F53" s="6">
        <f t="shared" si="11"/>
        <v>1704.33</v>
      </c>
      <c r="G53" s="6">
        <v>0</v>
      </c>
      <c r="H53" s="6">
        <v>0</v>
      </c>
      <c r="I53" s="6">
        <f t="shared" si="12"/>
        <v>1704.33</v>
      </c>
    </row>
    <row r="54" spans="2:9">
      <c r="B54" s="2"/>
      <c r="C54" s="3" t="s">
        <v>57</v>
      </c>
      <c r="D54" s="6">
        <v>0</v>
      </c>
      <c r="E54" s="6">
        <v>0</v>
      </c>
      <c r="F54" s="6">
        <f t="shared" si="11"/>
        <v>0</v>
      </c>
      <c r="G54" s="6">
        <v>0</v>
      </c>
      <c r="H54" s="6">
        <v>0</v>
      </c>
      <c r="I54" s="6">
        <f t="shared" si="12"/>
        <v>0</v>
      </c>
    </row>
    <row r="55" spans="2:9">
      <c r="B55" s="2"/>
      <c r="C55" s="3" t="s">
        <v>58</v>
      </c>
      <c r="D55" s="6">
        <v>0</v>
      </c>
      <c r="E55" s="6">
        <v>0</v>
      </c>
      <c r="F55" s="6">
        <f t="shared" si="11"/>
        <v>0</v>
      </c>
      <c r="G55" s="6">
        <v>0</v>
      </c>
      <c r="H55" s="6">
        <v>0</v>
      </c>
      <c r="I55" s="6">
        <f t="shared" si="12"/>
        <v>0</v>
      </c>
    </row>
    <row r="56" spans="2:9">
      <c r="B56" s="2"/>
      <c r="C56" s="3" t="s">
        <v>59</v>
      </c>
      <c r="D56" s="6">
        <v>0</v>
      </c>
      <c r="E56" s="6">
        <v>0</v>
      </c>
      <c r="F56" s="6">
        <f t="shared" si="11"/>
        <v>0</v>
      </c>
      <c r="G56" s="6">
        <v>0</v>
      </c>
      <c r="H56" s="6">
        <v>0</v>
      </c>
      <c r="I56" s="6">
        <f t="shared" si="12"/>
        <v>0</v>
      </c>
    </row>
    <row r="57" spans="2:9" s="9" customFormat="1">
      <c r="B57" s="12" t="s">
        <v>60</v>
      </c>
      <c r="C57" s="13"/>
      <c r="D57" s="8">
        <f>SUM(D58:D60)</f>
        <v>2128805.6800000002</v>
      </c>
      <c r="E57" s="8">
        <f t="shared" ref="E57:H57" si="13">SUM(E58:E60)</f>
        <v>1404284.48</v>
      </c>
      <c r="F57" s="8">
        <f>D57+E57</f>
        <v>3533090.16</v>
      </c>
      <c r="G57" s="8">
        <f t="shared" si="13"/>
        <v>807125.05</v>
      </c>
      <c r="H57" s="8">
        <f t="shared" si="13"/>
        <v>807125.05</v>
      </c>
      <c r="I57" s="8">
        <f>F57-G57</f>
        <v>2725965.1100000003</v>
      </c>
    </row>
    <row r="58" spans="2:9">
      <c r="B58" s="2"/>
      <c r="C58" s="3" t="s">
        <v>61</v>
      </c>
      <c r="D58" s="6">
        <v>0</v>
      </c>
      <c r="E58" s="6">
        <v>394262</v>
      </c>
      <c r="F58" s="6">
        <f t="shared" ref="F58:F60" si="14">D58+E58</f>
        <v>394262</v>
      </c>
      <c r="G58" s="6">
        <v>0</v>
      </c>
      <c r="H58" s="6">
        <v>0</v>
      </c>
      <c r="I58" s="6">
        <f t="shared" ref="I58:I60" si="15">F58-G58</f>
        <v>394262</v>
      </c>
    </row>
    <row r="59" spans="2:9">
      <c r="B59" s="2"/>
      <c r="C59" s="3" t="s">
        <v>62</v>
      </c>
      <c r="D59" s="6">
        <v>2128805.6800000002</v>
      </c>
      <c r="E59" s="6">
        <v>1010022.48</v>
      </c>
      <c r="F59" s="6">
        <f t="shared" si="14"/>
        <v>3138828.16</v>
      </c>
      <c r="G59" s="6">
        <v>807125.05</v>
      </c>
      <c r="H59" s="6">
        <v>807125.05</v>
      </c>
      <c r="I59" s="6">
        <f t="shared" si="15"/>
        <v>2331703.1100000003</v>
      </c>
    </row>
    <row r="60" spans="2:9">
      <c r="B60" s="2"/>
      <c r="C60" s="3" t="s">
        <v>63</v>
      </c>
      <c r="D60" s="6">
        <v>0</v>
      </c>
      <c r="E60" s="6">
        <v>0</v>
      </c>
      <c r="F60" s="6">
        <f t="shared" si="14"/>
        <v>0</v>
      </c>
      <c r="G60" s="6">
        <v>0</v>
      </c>
      <c r="H60" s="6">
        <v>0</v>
      </c>
      <c r="I60" s="6">
        <f t="shared" si="15"/>
        <v>0</v>
      </c>
    </row>
    <row r="61" spans="2:9" s="9" customFormat="1">
      <c r="B61" s="12" t="s">
        <v>64</v>
      </c>
      <c r="C61" s="1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>
      <c r="B69" s="12" t="s">
        <v>72</v>
      </c>
      <c r="C69" s="1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>
      <c r="B73" s="12" t="s">
        <v>76</v>
      </c>
      <c r="C73" s="13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</row>
    <row r="74" spans="2:9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>
      <c r="B81" s="14" t="s">
        <v>84</v>
      </c>
      <c r="C81" s="15"/>
      <c r="D81" s="7">
        <f>D73+D69+D61+D57+D47+D37+D27+D17+D9</f>
        <v>22869026.380000003</v>
      </c>
      <c r="E81" s="7">
        <f t="shared" ref="E81:I81" si="16">E73+E69+E61+E57+E47+E37+E27+E17+E9</f>
        <v>1852975.8200000003</v>
      </c>
      <c r="F81" s="7">
        <f t="shared" si="16"/>
        <v>24722002.200000003</v>
      </c>
      <c r="G81" s="7">
        <f t="shared" si="16"/>
        <v>17302842.969999999</v>
      </c>
      <c r="H81" s="7">
        <f t="shared" si="16"/>
        <v>17239054.810000002</v>
      </c>
      <c r="I81" s="7">
        <f t="shared" si="16"/>
        <v>7419159.2300000004</v>
      </c>
    </row>
    <row r="87" spans="2:9" ht="15">
      <c r="H87" s="10" t="s">
        <v>91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2017-06-13T16:34:09Z</cp:lastPrinted>
  <dcterms:created xsi:type="dcterms:W3CDTF">2015-10-07T18:40:37Z</dcterms:created>
  <dcterms:modified xsi:type="dcterms:W3CDTF">2017-08-08T15:19:08Z</dcterms:modified>
</cp:coreProperties>
</file>