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COG (4)" sheetId="4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  <definedName name="_xlnm.Print_Titles" localSheetId="0">'EAE COG (4)'!$1:$7</definedName>
  </definedNames>
  <calcPr calcId="145621"/>
</workbook>
</file>

<file path=xl/calcChain.xml><?xml version="1.0" encoding="utf-8"?>
<calcChain xmlns="http://schemas.openxmlformats.org/spreadsheetml/2006/main">
  <c r="G61" i="4" l="1"/>
  <c r="F61" i="4"/>
  <c r="G39" i="4"/>
  <c r="F39" i="4"/>
  <c r="G28" i="4"/>
  <c r="F28" i="4"/>
  <c r="E23" i="4"/>
  <c r="H23" i="4" s="1"/>
  <c r="G17" i="4"/>
  <c r="F17" i="4"/>
  <c r="C17" i="4"/>
  <c r="G50" i="4" l="1"/>
  <c r="F50" i="4"/>
  <c r="C61" i="4"/>
  <c r="C50" i="4"/>
  <c r="C39" i="4"/>
  <c r="C28" i="4"/>
  <c r="C88" i="4" l="1"/>
  <c r="G88" i="4" l="1"/>
  <c r="F88" i="4" l="1"/>
  <c r="E8" i="4" l="1"/>
  <c r="H8" i="4" s="1"/>
  <c r="E9" i="4"/>
  <c r="H9" i="4" s="1"/>
  <c r="E10" i="4"/>
  <c r="H10" i="4" s="1"/>
  <c r="E11" i="4"/>
  <c r="H11" i="4" s="1"/>
  <c r="E12" i="4"/>
  <c r="H12" i="4" s="1"/>
  <c r="E13" i="4"/>
  <c r="H13" i="4" s="1"/>
  <c r="E14" i="4"/>
  <c r="H14" i="4" s="1"/>
  <c r="E15" i="4"/>
  <c r="H15" i="4" s="1"/>
  <c r="E18" i="4"/>
  <c r="H18" i="4" s="1"/>
  <c r="E19" i="4"/>
  <c r="H19" i="4" s="1"/>
  <c r="E20" i="4"/>
  <c r="H20" i="4" s="1"/>
  <c r="E21" i="4"/>
  <c r="H21" i="4" s="1"/>
  <c r="E22" i="4"/>
  <c r="H22" i="4" s="1"/>
  <c r="E24" i="4"/>
  <c r="H24" i="4" s="1"/>
  <c r="E25" i="4"/>
  <c r="H25" i="4" s="1"/>
  <c r="E26" i="4"/>
  <c r="H26" i="4" s="1"/>
  <c r="D17" i="4"/>
  <c r="E17" i="4" s="1"/>
  <c r="E29" i="4"/>
  <c r="H29" i="4" s="1"/>
  <c r="E30" i="4"/>
  <c r="H30" i="4" s="1"/>
  <c r="E31" i="4"/>
  <c r="H31" i="4" s="1"/>
  <c r="E32" i="4"/>
  <c r="H32" i="4" s="1"/>
  <c r="E33" i="4"/>
  <c r="H33" i="4" s="1"/>
  <c r="E34" i="4"/>
  <c r="H34" i="4" s="1"/>
  <c r="E35" i="4"/>
  <c r="H35" i="4" s="1"/>
  <c r="E36" i="4"/>
  <c r="H36" i="4" s="1"/>
  <c r="D28" i="4"/>
  <c r="E28" i="4" s="1"/>
  <c r="H28" i="4" s="1"/>
  <c r="E37" i="4"/>
  <c r="H37" i="4" s="1"/>
  <c r="E40" i="4"/>
  <c r="H40" i="4" s="1"/>
  <c r="E41" i="4"/>
  <c r="H41" i="4" s="1"/>
  <c r="E42" i="4"/>
  <c r="H42" i="4" s="1"/>
  <c r="E43" i="4"/>
  <c r="H43" i="4" s="1"/>
  <c r="E44" i="4"/>
  <c r="H44" i="4" s="1"/>
  <c r="H45" i="4"/>
  <c r="E45" i="4"/>
  <c r="H46" i="4"/>
  <c r="E47" i="4"/>
  <c r="H47" i="4" s="1"/>
  <c r="H48" i="4"/>
  <c r="D39" i="4"/>
  <c r="E39" i="4" s="1"/>
  <c r="H39" i="4" s="1"/>
  <c r="E48" i="4"/>
  <c r="E51" i="4"/>
  <c r="H51" i="4" s="1"/>
  <c r="E52" i="4"/>
  <c r="H52" i="4" s="1"/>
  <c r="E53" i="4"/>
  <c r="H53" i="4" s="1"/>
  <c r="E54" i="4"/>
  <c r="H54" i="4" s="1"/>
  <c r="E55" i="4"/>
  <c r="H55" i="4" s="1"/>
  <c r="E56" i="4"/>
  <c r="H56" i="4" s="1"/>
  <c r="E57" i="4"/>
  <c r="H57" i="4" s="1"/>
  <c r="E58" i="4"/>
  <c r="H58" i="4" s="1"/>
  <c r="E59" i="4"/>
  <c r="H59" i="4" s="1"/>
  <c r="D50" i="4"/>
  <c r="E50" i="4" s="1"/>
  <c r="H50" i="4" s="1"/>
  <c r="E62" i="4"/>
  <c r="H62" i="4" s="1"/>
  <c r="E63" i="4"/>
  <c r="H63" i="4" s="1"/>
  <c r="H66" i="4"/>
  <c r="D66" i="4"/>
  <c r="H67" i="4"/>
  <c r="D67" i="4"/>
  <c r="H68" i="4"/>
  <c r="D68" i="4"/>
  <c r="H69" i="4"/>
  <c r="D69" i="4"/>
  <c r="H70" i="4"/>
  <c r="D70" i="4"/>
  <c r="H71" i="4"/>
  <c r="D71" i="4"/>
  <c r="H72" i="4"/>
  <c r="D72" i="4"/>
  <c r="E73" i="4"/>
  <c r="H73" i="4" s="1"/>
  <c r="E75" i="4"/>
  <c r="H75" i="4" s="1"/>
  <c r="E76" i="4"/>
  <c r="H76" i="4" s="1"/>
  <c r="E77" i="4"/>
  <c r="H77" i="4" s="1"/>
  <c r="E78" i="4"/>
  <c r="H78" i="4" s="1"/>
  <c r="E80" i="4"/>
  <c r="H17" i="4" l="1"/>
  <c r="H80" i="4"/>
  <c r="H81" i="4"/>
  <c r="E82" i="4"/>
  <c r="H82" i="4" s="1"/>
  <c r="E83" i="4"/>
  <c r="H83" i="4" s="1"/>
  <c r="E84" i="4"/>
  <c r="H84" i="4" s="1"/>
  <c r="E85" i="4"/>
  <c r="H85" i="4" s="1"/>
  <c r="E86" i="4"/>
  <c r="H86" i="4" s="1"/>
  <c r="E87" i="4"/>
  <c r="H87" i="4" s="1"/>
  <c r="D61" i="4"/>
  <c r="D88" i="4" s="1"/>
  <c r="E64" i="4"/>
  <c r="H64" i="4" s="1"/>
  <c r="E61" i="4" l="1"/>
  <c r="H61" i="4" l="1"/>
  <c r="E88" i="4"/>
  <c r="H88" i="4" s="1"/>
</calcChain>
</file>

<file path=xl/sharedStrings.xml><?xml version="1.0" encoding="utf-8"?>
<sst xmlns="http://schemas.openxmlformats.org/spreadsheetml/2006/main" count="89" uniqueCount="89">
  <si>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</si>
  <si>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</si>
  <si>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</si>
  <si>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</si>
  <si>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</si>
  <si>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</si>
  <si>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</si>
  <si>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</si>
  <si>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</si>
  <si>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</si>
  <si>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</si>
  <si>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</si>
  <si>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</si>
  <si>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</si>
  <si>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</si>
  <si>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</si>
  <si>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</si>
  <si>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</si>
  <si>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</si>
  <si>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</si>
  <si>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</si>
  <si>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</si>
  <si>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</si>
  <si>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</si>
  <si>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</si>
  <si>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</si>
  <si>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</si>
  <si>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</si>
  <si>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</si>
  <si>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</si>
  <si>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</si>
  <si>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</si>
  <si>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</si>
  <si>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</si>
  <si>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</si>
  <si>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</si>
  <si>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</si>
  <si>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</si>
  <si>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</si>
  <si>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</si>
  <si>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</si>
  <si>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</si>
  <si>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</si>
  <si>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</si>
  <si>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</si>
  <si>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</si>
  <si>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</si>
  <si>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</si>
  <si>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</si>
  <si>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</si>
  <si>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</si>
  <si>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</si>
  <si>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</si>
  <si>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</si>
  <si>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</si>
  <si>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</si>
  <si>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</si>
  <si>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</si>
  <si>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</si>
  <si>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</si>
  <si>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</si>
  <si>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</si>
  <si>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</si>
  <si>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</si>
  <si>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</si>
  <si>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</si>
  <si>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</si>
  <si>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</si>
  <si>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</si>
  <si>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</si>
  <si>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</si>
  <si>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</si>
  <si>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</si>
  <si>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</si>
  <si>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</si>
  <si>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</si>
  <si>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</si>
  <si>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</si>
  <si>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</si>
  <si>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</si>
  <si>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</si>
  <si>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</si>
  <si>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</si>
  <si>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</si>
  <si>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</si>
  <si>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</si>
  <si>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</si>
  <si>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POR OBJETO DEL GASTO EL ESTADO ELABORADO EN EXCEL PARA SU CORRECCION CORRESPONDIENTE.</t>
  </si>
  <si>
    <t>Del 01 de Enero al 31 de Diciembre del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</si>
</sst>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43" fontId="0" fillId="0" borderId="0" xfId="0" applyNumberFormat="1" applyFont="1"/>
    <xf numFmtId="0" fontId="2" fillId="4" borderId="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justify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0" fillId="0" borderId="15" xfId="0" applyFont="1" applyBorder="1" applyAlignment="1">
      <alignment horizontal="justify" vertical="center" wrapText="1"/>
    </xf>
    <xf numFmtId="43" fontId="2" fillId="0" borderId="2" xfId="0" applyNumberFormat="1" applyFont="1" applyBorder="1" applyAlignment="1">
      <alignment horizontal="justify" vertical="center" wrapText="1"/>
    </xf>
    <xf numFmtId="44" fontId="2" fillId="0" borderId="19" xfId="5" applyFont="1" applyBorder="1" applyAlignment="1">
      <alignment vertical="center" wrapText="1"/>
    </xf>
    <xf numFmtId="44" fontId="0" fillId="0" borderId="21" xfId="5" applyFont="1" applyBorder="1" applyAlignment="1">
      <alignment vertical="center" wrapText="1"/>
    </xf>
    <xf numFmtId="44" fontId="2" fillId="0" borderId="21" xfId="5" applyFont="1" applyBorder="1" applyAlignment="1">
      <alignment vertical="center" wrapText="1"/>
    </xf>
    <xf numFmtId="44" fontId="0" fillId="0" borderId="20" xfId="5" applyFont="1" applyBorder="1" applyAlignment="1">
      <alignment vertical="center" wrapText="1"/>
    </xf>
    <xf numFmtId="44" fontId="2" fillId="0" borderId="24" xfId="5" applyFont="1" applyBorder="1" applyAlignment="1">
      <alignment vertical="center" wrapText="1"/>
    </xf>
    <xf numFmtId="44" fontId="0" fillId="0" borderId="25" xfId="5" applyFont="1" applyBorder="1" applyAlignment="1">
      <alignment vertical="center" wrapText="1"/>
    </xf>
    <xf numFmtId="44" fontId="2" fillId="0" borderId="25" xfId="5" applyFont="1" applyBorder="1" applyAlignment="1">
      <alignment vertical="center" wrapText="1"/>
    </xf>
    <xf numFmtId="44" fontId="0" fillId="0" borderId="26" xfId="5" applyFont="1" applyBorder="1" applyAlignment="1">
      <alignment vertical="center" wrapText="1"/>
    </xf>
    <xf numFmtId="44" fontId="2" fillId="0" borderId="27" xfId="5" applyFont="1" applyBorder="1" applyAlignment="1">
      <alignment vertical="center" wrapText="1"/>
    </xf>
    <xf numFmtId="44" fontId="0" fillId="0" borderId="28" xfId="5" applyFont="1" applyBorder="1" applyAlignment="1">
      <alignment vertical="center" wrapText="1"/>
    </xf>
    <xf numFmtId="44" fontId="2" fillId="0" borderId="28" xfId="5" applyFont="1" applyBorder="1" applyAlignment="1">
      <alignment vertical="center" wrapText="1"/>
    </xf>
    <xf numFmtId="44" fontId="0" fillId="0" borderId="29" xfId="5" applyFont="1" applyBorder="1" applyAlignment="1">
      <alignment vertical="center" wrapText="1"/>
    </xf>
    <xf numFmtId="0" fontId="2" fillId="4" borderId="30" xfId="0" applyFont="1" applyFill="1" applyBorder="1" applyAlignment="1">
      <alignment horizontal="center" vertical="center" wrapText="1"/>
    </xf>
    <xf numFmtId="43" fontId="2" fillId="0" borderId="31" xfId="0" applyNumberFormat="1" applyFont="1" applyBorder="1" applyAlignment="1">
      <alignment horizontal="justify" vertical="center" wrapText="1"/>
    </xf>
    <xf numFmtId="44" fontId="5" fillId="0" borderId="21" xfId="5" applyFont="1" applyBorder="1" applyAlignment="1">
      <alignment vertical="center" wrapText="1"/>
    </xf>
    <xf numFmtId="44" fontId="5" fillId="0" borderId="20" xfId="5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101"/>
  <sheetViews>
    <sheetView tabSelected="1" topLeftCell="A52" zoomScale="90" zoomScaleNormal="90" workbookViewId="0">
      <selection activeCell="A4" sqref="A4:H4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7" width="15.6640625" style="1" bestFit="1" customWidth="1"/>
    <col min="8" max="8" width="15.88671875" style="1" bestFit="1" customWidth="1"/>
    <col min="9" max="9" width="14.88671875" style="1" bestFit="1" customWidth="1"/>
    <col min="10" max="16384" width="11.5546875" style="1"/>
  </cols>
  <sheetData>
    <row r="1" spans="1:9" ht="15" x14ac:dyDescent="0.25">
      <c r="A1" s="31" t="s">
        <v>85</v>
      </c>
      <c r="B1" s="32"/>
      <c r="C1" s="32"/>
      <c r="D1" s="32"/>
      <c r="E1" s="32"/>
      <c r="F1" s="32"/>
      <c r="G1" s="32"/>
      <c r="H1" s="33"/>
    </row>
    <row r="2" spans="1:9" x14ac:dyDescent="0.3">
      <c r="A2" s="34" t="s">
        <v>0</v>
      </c>
      <c r="B2" s="35"/>
      <c r="C2" s="35"/>
      <c r="D2" s="35"/>
      <c r="E2" s="35"/>
      <c r="F2" s="35"/>
      <c r="G2" s="35"/>
      <c r="H2" s="36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</row>
    <row r="4" spans="1:9" ht="15.75" thickBot="1" x14ac:dyDescent="0.3">
      <c r="A4" s="37" t="s">
        <v>88</v>
      </c>
      <c r="B4" s="38"/>
      <c r="C4" s="38"/>
      <c r="D4" s="38"/>
      <c r="E4" s="38"/>
      <c r="F4" s="38"/>
      <c r="G4" s="38"/>
      <c r="H4" s="39"/>
    </row>
    <row r="5" spans="1:9" ht="15" thickBot="1" x14ac:dyDescent="0.35">
      <c r="A5" s="40" t="s">
        <v>2</v>
      </c>
      <c r="B5" s="41"/>
      <c r="C5" s="46" t="s">
        <v>3</v>
      </c>
      <c r="D5" s="47"/>
      <c r="E5" s="47"/>
      <c r="F5" s="47"/>
      <c r="G5" s="48"/>
      <c r="H5" s="49" t="s">
        <v>4</v>
      </c>
    </row>
    <row r="6" spans="1:9" ht="29.4" thickBot="1" x14ac:dyDescent="0.35">
      <c r="A6" s="42"/>
      <c r="B6" s="43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0"/>
    </row>
    <row r="7" spans="1:9" ht="15" thickBot="1" x14ac:dyDescent="0.35">
      <c r="A7" s="44"/>
      <c r="B7" s="45"/>
      <c r="C7" s="3">
        <v>1</v>
      </c>
      <c r="D7" s="3">
        <v>2</v>
      </c>
      <c r="E7" s="21" t="s">
        <v>10</v>
      </c>
      <c r="F7" s="3">
        <v>4</v>
      </c>
      <c r="G7" s="3">
        <v>5</v>
      </c>
      <c r="H7" s="3" t="s">
        <v>11</v>
      </c>
    </row>
    <row r="8" spans="1:9" ht="15" x14ac:dyDescent="0.25">
      <c r="A8" s="29" t="s">
        <v>12</v>
      </c>
      <c r="B8" s="30"/>
      <c r="C8" s="9">
        <v>53760597</v>
      </c>
      <c r="D8" s="13">
        <v>12295188.029999999</v>
      </c>
      <c r="E8" s="9">
        <f>C8+D8</f>
        <v>66055785.030000001</v>
      </c>
      <c r="F8" s="17">
        <v>50270543.950000003</v>
      </c>
      <c r="G8" s="9">
        <v>48560133.07</v>
      </c>
      <c r="H8" s="9">
        <f>E8-F8</f>
        <v>15785241.079999998</v>
      </c>
    </row>
    <row r="9" spans="1:9" x14ac:dyDescent="0.3">
      <c r="A9" s="4"/>
      <c r="B9" s="5" t="s">
        <v>13</v>
      </c>
      <c r="C9" s="10">
        <v>42038023</v>
      </c>
      <c r="D9" s="14">
        <v>1760365.02</v>
      </c>
      <c r="E9" s="11">
        <f t="shared" ref="E9:E80" si="0">C9+D9</f>
        <v>43798388.020000003</v>
      </c>
      <c r="F9" s="18">
        <v>39514512.789999999</v>
      </c>
      <c r="G9" s="10">
        <v>37902429.619999997</v>
      </c>
      <c r="H9" s="23">
        <f>E9-F9</f>
        <v>4283875.2300000042</v>
      </c>
      <c r="I9" s="2"/>
    </row>
    <row r="10" spans="1:9" x14ac:dyDescent="0.3">
      <c r="A10" s="4"/>
      <c r="B10" s="5" t="s">
        <v>14</v>
      </c>
      <c r="C10" s="10">
        <v>0</v>
      </c>
      <c r="D10" s="14">
        <v>0</v>
      </c>
      <c r="E10" s="11">
        <f t="shared" si="0"/>
        <v>0</v>
      </c>
      <c r="F10" s="18">
        <v>0</v>
      </c>
      <c r="G10" s="10">
        <v>0</v>
      </c>
      <c r="H10" s="23">
        <f t="shared" ref="H10:H81" si="1">E10-F10</f>
        <v>0</v>
      </c>
    </row>
    <row r="11" spans="1:9" ht="15" x14ac:dyDescent="0.25">
      <c r="A11" s="4"/>
      <c r="B11" s="5" t="s">
        <v>15</v>
      </c>
      <c r="C11" s="10">
        <v>5990072</v>
      </c>
      <c r="D11" s="14">
        <v>4733607.6100000003</v>
      </c>
      <c r="E11" s="11">
        <f t="shared" si="0"/>
        <v>10723679.609999999</v>
      </c>
      <c r="F11" s="18">
        <v>5579921.3200000003</v>
      </c>
      <c r="G11" s="10">
        <v>5484064.21</v>
      </c>
      <c r="H11" s="23">
        <f t="shared" si="1"/>
        <v>5143758.2899999991</v>
      </c>
    </row>
    <row r="12" spans="1:9" ht="15" x14ac:dyDescent="0.25">
      <c r="A12" s="4"/>
      <c r="B12" s="5" t="s">
        <v>16</v>
      </c>
      <c r="C12" s="10">
        <v>4419648</v>
      </c>
      <c r="D12" s="14">
        <v>5624595.1600000001</v>
      </c>
      <c r="E12" s="11">
        <f t="shared" si="0"/>
        <v>10044243.16</v>
      </c>
      <c r="F12" s="18">
        <v>3725304.4</v>
      </c>
      <c r="G12" s="10">
        <v>3725304.4</v>
      </c>
      <c r="H12" s="23">
        <f t="shared" si="1"/>
        <v>6318938.7599999998</v>
      </c>
      <c r="I12" s="2"/>
    </row>
    <row r="13" spans="1:9" x14ac:dyDescent="0.3">
      <c r="A13" s="4"/>
      <c r="B13" s="5" t="s">
        <v>17</v>
      </c>
      <c r="C13" s="10">
        <v>1250814</v>
      </c>
      <c r="D13" s="14">
        <v>176620.24</v>
      </c>
      <c r="E13" s="11">
        <f t="shared" si="0"/>
        <v>1427434.24</v>
      </c>
      <c r="F13" s="18">
        <v>1394584.24</v>
      </c>
      <c r="G13" s="10">
        <v>1394584.24</v>
      </c>
      <c r="H13" s="23">
        <f t="shared" si="1"/>
        <v>32850</v>
      </c>
    </row>
    <row r="14" spans="1:9" x14ac:dyDescent="0.3">
      <c r="A14" s="4"/>
      <c r="B14" s="5" t="s">
        <v>18</v>
      </c>
      <c r="C14" s="10">
        <v>0</v>
      </c>
      <c r="D14" s="14">
        <v>0</v>
      </c>
      <c r="E14" s="11">
        <f t="shared" si="0"/>
        <v>0</v>
      </c>
      <c r="F14" s="18">
        <v>0</v>
      </c>
      <c r="G14" s="10">
        <v>0</v>
      </c>
      <c r="H14" s="23">
        <f t="shared" si="1"/>
        <v>0</v>
      </c>
    </row>
    <row r="15" spans="1:9" x14ac:dyDescent="0.3">
      <c r="A15" s="4"/>
      <c r="B15" s="5" t="s">
        <v>19</v>
      </c>
      <c r="C15" s="10">
        <v>62040</v>
      </c>
      <c r="D15" s="14">
        <v>0</v>
      </c>
      <c r="E15" s="11">
        <f t="shared" si="0"/>
        <v>62040</v>
      </c>
      <c r="F15" s="18">
        <v>56221.2</v>
      </c>
      <c r="G15" s="10">
        <v>53750.6</v>
      </c>
      <c r="H15" s="23">
        <f t="shared" si="1"/>
        <v>5818.8000000000029</v>
      </c>
    </row>
    <row r="16" spans="1:9" x14ac:dyDescent="0.3">
      <c r="A16" s="4"/>
      <c r="B16" s="5"/>
      <c r="C16" s="10"/>
      <c r="D16" s="14"/>
      <c r="E16" s="11"/>
      <c r="F16" s="18"/>
      <c r="G16" s="10"/>
      <c r="H16" s="23"/>
    </row>
    <row r="17" spans="1:8" x14ac:dyDescent="0.3">
      <c r="A17" s="25" t="s">
        <v>20</v>
      </c>
      <c r="B17" s="26"/>
      <c r="C17" s="11">
        <f>C18+C19+C20+C21+C22+C23+C24+C25+C26</f>
        <v>9883456</v>
      </c>
      <c r="D17" s="15">
        <f>D18+D19+D20+D21+D22+D23+D24+D25+D26</f>
        <v>4560970.54</v>
      </c>
      <c r="E17" s="11">
        <f>C17+D17</f>
        <v>14444426.539999999</v>
      </c>
      <c r="F17" s="19">
        <f>F18+F19+F20+F21+F22+F23+F24+F25+F26</f>
        <v>12225979.250000002</v>
      </c>
      <c r="G17" s="11">
        <f>G18+G19+G20+G21+G22+G23+G24+G25+G26</f>
        <v>12225979.250000002</v>
      </c>
      <c r="H17" s="11">
        <f>H18+H19+H20+H21+H22+H23+H24+H25+H26</f>
        <v>2218447.29</v>
      </c>
    </row>
    <row r="18" spans="1:8" ht="28.8" x14ac:dyDescent="0.3">
      <c r="A18" s="4"/>
      <c r="B18" s="5" t="s">
        <v>21</v>
      </c>
      <c r="C18" s="10">
        <v>753544</v>
      </c>
      <c r="D18" s="14">
        <v>1478102.5</v>
      </c>
      <c r="E18" s="23">
        <f t="shared" si="0"/>
        <v>2231646.5</v>
      </c>
      <c r="F18" s="18">
        <v>1702537.24</v>
      </c>
      <c r="G18" s="10">
        <v>1702537.24</v>
      </c>
      <c r="H18" s="23">
        <f t="shared" si="1"/>
        <v>529109.26</v>
      </c>
    </row>
    <row r="19" spans="1:8" x14ac:dyDescent="0.3">
      <c r="A19" s="4"/>
      <c r="B19" s="5" t="s">
        <v>22</v>
      </c>
      <c r="C19" s="10">
        <v>460054</v>
      </c>
      <c r="D19" s="14">
        <v>217513.01</v>
      </c>
      <c r="E19" s="23">
        <f t="shared" si="0"/>
        <v>677567.01</v>
      </c>
      <c r="F19" s="18">
        <v>535760.47</v>
      </c>
      <c r="G19" s="10">
        <v>535760.47</v>
      </c>
      <c r="H19" s="23">
        <f t="shared" si="1"/>
        <v>141806.54000000004</v>
      </c>
    </row>
    <row r="20" spans="1:8" ht="28.8" x14ac:dyDescent="0.3">
      <c r="A20" s="4"/>
      <c r="B20" s="5" t="s">
        <v>23</v>
      </c>
      <c r="C20" s="10">
        <v>17271</v>
      </c>
      <c r="D20" s="14">
        <v>0</v>
      </c>
      <c r="E20" s="23">
        <f t="shared" si="0"/>
        <v>17271</v>
      </c>
      <c r="F20" s="18">
        <v>0</v>
      </c>
      <c r="G20" s="10">
        <v>0</v>
      </c>
      <c r="H20" s="23">
        <f t="shared" si="1"/>
        <v>17271</v>
      </c>
    </row>
    <row r="21" spans="1:8" x14ac:dyDescent="0.3">
      <c r="A21" s="4"/>
      <c r="B21" s="5" t="s">
        <v>24</v>
      </c>
      <c r="C21" s="10">
        <v>830855</v>
      </c>
      <c r="D21" s="14">
        <v>-160939.92000000001</v>
      </c>
      <c r="E21" s="23">
        <f t="shared" si="0"/>
        <v>669915.07999999996</v>
      </c>
      <c r="F21" s="18">
        <v>208964.04</v>
      </c>
      <c r="G21" s="10">
        <v>208964.04</v>
      </c>
      <c r="H21" s="23">
        <f t="shared" si="1"/>
        <v>460951.03999999992</v>
      </c>
    </row>
    <row r="22" spans="1:8" x14ac:dyDescent="0.3">
      <c r="A22" s="4"/>
      <c r="B22" s="5" t="s">
        <v>25</v>
      </c>
      <c r="C22" s="10">
        <v>626962</v>
      </c>
      <c r="D22" s="14">
        <v>30617.01</v>
      </c>
      <c r="E22" s="23">
        <f t="shared" si="0"/>
        <v>657579.01</v>
      </c>
      <c r="F22" s="18">
        <v>405359.3</v>
      </c>
      <c r="G22" s="10">
        <v>405359.3</v>
      </c>
      <c r="H22" s="23">
        <f t="shared" si="1"/>
        <v>252219.71000000002</v>
      </c>
    </row>
    <row r="23" spans="1:8" x14ac:dyDescent="0.3">
      <c r="A23" s="4"/>
      <c r="B23" s="5" t="s">
        <v>26</v>
      </c>
      <c r="C23" s="10">
        <v>5648352</v>
      </c>
      <c r="D23" s="14">
        <v>1665560.13</v>
      </c>
      <c r="E23" s="23">
        <f t="shared" si="0"/>
        <v>7313912.1299999999</v>
      </c>
      <c r="F23" s="18">
        <v>6764778.6600000001</v>
      </c>
      <c r="G23" s="10">
        <v>6764778.6600000001</v>
      </c>
      <c r="H23" s="23">
        <f t="shared" si="1"/>
        <v>549133.46999999974</v>
      </c>
    </row>
    <row r="24" spans="1:8" ht="28.8" x14ac:dyDescent="0.3">
      <c r="A24" s="4"/>
      <c r="B24" s="5" t="s">
        <v>27</v>
      </c>
      <c r="C24" s="10">
        <v>276175</v>
      </c>
      <c r="D24" s="14">
        <v>614869.31999999995</v>
      </c>
      <c r="E24" s="23">
        <f t="shared" si="0"/>
        <v>891044.32</v>
      </c>
      <c r="F24" s="18">
        <v>825541.49</v>
      </c>
      <c r="G24" s="10">
        <v>825541.49</v>
      </c>
      <c r="H24" s="23">
        <f t="shared" si="1"/>
        <v>65502.829999999958</v>
      </c>
    </row>
    <row r="25" spans="1:8" x14ac:dyDescent="0.3">
      <c r="A25" s="4"/>
      <c r="B25" s="5" t="s">
        <v>28</v>
      </c>
      <c r="C25" s="10">
        <v>0</v>
      </c>
      <c r="D25" s="14">
        <v>579256.19999999995</v>
      </c>
      <c r="E25" s="23">
        <f t="shared" si="0"/>
        <v>579256.19999999995</v>
      </c>
      <c r="F25" s="18">
        <v>579255.64</v>
      </c>
      <c r="G25" s="10">
        <v>579255.64</v>
      </c>
      <c r="H25" s="23">
        <f t="shared" si="1"/>
        <v>0.55999999993946403</v>
      </c>
    </row>
    <row r="26" spans="1:8" x14ac:dyDescent="0.3">
      <c r="A26" s="4"/>
      <c r="B26" s="5" t="s">
        <v>29</v>
      </c>
      <c r="C26" s="10">
        <v>1270243</v>
      </c>
      <c r="D26" s="14">
        <v>135992.29</v>
      </c>
      <c r="E26" s="23">
        <f t="shared" si="0"/>
        <v>1406235.29</v>
      </c>
      <c r="F26" s="18">
        <v>1203782.4099999999</v>
      </c>
      <c r="G26" s="10">
        <v>1203782.4099999999</v>
      </c>
      <c r="H26" s="23">
        <f t="shared" si="1"/>
        <v>202452.88000000012</v>
      </c>
    </row>
    <row r="27" spans="1:8" x14ac:dyDescent="0.3">
      <c r="A27" s="4"/>
      <c r="B27" s="5"/>
      <c r="C27" s="10"/>
      <c r="D27" s="14"/>
      <c r="E27" s="11"/>
      <c r="F27" s="18"/>
      <c r="G27" s="10"/>
      <c r="H27" s="23"/>
    </row>
    <row r="28" spans="1:8" x14ac:dyDescent="0.3">
      <c r="A28" s="25" t="s">
        <v>30</v>
      </c>
      <c r="B28" s="26"/>
      <c r="C28" s="11">
        <f t="shared" ref="C28:G28" si="2">SUM(C29:C37)</f>
        <v>12975154</v>
      </c>
      <c r="D28" s="15">
        <f t="shared" si="2"/>
        <v>14558073.16</v>
      </c>
      <c r="E28" s="11">
        <f t="shared" si="0"/>
        <v>27533227.16</v>
      </c>
      <c r="F28" s="15">
        <f t="shared" si="2"/>
        <v>21525892.590000004</v>
      </c>
      <c r="G28" s="15">
        <f t="shared" si="2"/>
        <v>21525892.590000004</v>
      </c>
      <c r="H28" s="11">
        <f>E28-F28</f>
        <v>6007334.5699999966</v>
      </c>
    </row>
    <row r="29" spans="1:8" x14ac:dyDescent="0.3">
      <c r="A29" s="4"/>
      <c r="B29" s="5" t="s">
        <v>31</v>
      </c>
      <c r="C29" s="10">
        <v>8107093</v>
      </c>
      <c r="D29" s="14">
        <v>1971260.14</v>
      </c>
      <c r="E29" s="23">
        <f t="shared" si="0"/>
        <v>10078353.140000001</v>
      </c>
      <c r="F29" s="18">
        <v>9297373.7300000004</v>
      </c>
      <c r="G29" s="10">
        <v>9297373.7300000004</v>
      </c>
      <c r="H29" s="23">
        <f t="shared" si="1"/>
        <v>780979.41000000015</v>
      </c>
    </row>
    <row r="30" spans="1:8" x14ac:dyDescent="0.3">
      <c r="A30" s="4"/>
      <c r="B30" s="5" t="s">
        <v>32</v>
      </c>
      <c r="C30" s="10">
        <v>149872</v>
      </c>
      <c r="D30" s="14">
        <v>195911.4</v>
      </c>
      <c r="E30" s="23">
        <f t="shared" si="0"/>
        <v>345783.4</v>
      </c>
      <c r="F30" s="18">
        <v>104402.17</v>
      </c>
      <c r="G30" s="10">
        <v>104402.17</v>
      </c>
      <c r="H30" s="23">
        <f t="shared" si="1"/>
        <v>241381.23000000004</v>
      </c>
    </row>
    <row r="31" spans="1:8" ht="28.8" x14ac:dyDescent="0.3">
      <c r="A31" s="4"/>
      <c r="B31" s="5" t="s">
        <v>33</v>
      </c>
      <c r="C31" s="10">
        <v>561419</v>
      </c>
      <c r="D31" s="14">
        <v>4147682.5</v>
      </c>
      <c r="E31" s="23">
        <f t="shared" si="0"/>
        <v>4709101.5</v>
      </c>
      <c r="F31" s="18">
        <v>4520824.22</v>
      </c>
      <c r="G31" s="10">
        <v>4520824.22</v>
      </c>
      <c r="H31" s="23">
        <f t="shared" si="1"/>
        <v>188277.28000000026</v>
      </c>
    </row>
    <row r="32" spans="1:8" x14ac:dyDescent="0.3">
      <c r="A32" s="4"/>
      <c r="B32" s="5" t="s">
        <v>34</v>
      </c>
      <c r="C32" s="10">
        <v>186199</v>
      </c>
      <c r="D32" s="14">
        <v>132668.34</v>
      </c>
      <c r="E32" s="23">
        <f t="shared" si="0"/>
        <v>318867.33999999997</v>
      </c>
      <c r="F32" s="18">
        <v>251188.82</v>
      </c>
      <c r="G32" s="10">
        <v>251188.82</v>
      </c>
      <c r="H32" s="23">
        <f t="shared" si="1"/>
        <v>67678.51999999996</v>
      </c>
    </row>
    <row r="33" spans="1:8" ht="28.8" x14ac:dyDescent="0.3">
      <c r="A33" s="4"/>
      <c r="B33" s="5" t="s">
        <v>35</v>
      </c>
      <c r="C33" s="10">
        <v>971991</v>
      </c>
      <c r="D33" s="14">
        <v>1138248.74</v>
      </c>
      <c r="E33" s="23">
        <f t="shared" si="0"/>
        <v>2110239.7400000002</v>
      </c>
      <c r="F33" s="18">
        <v>1804310.04</v>
      </c>
      <c r="G33" s="10">
        <v>1804310.04</v>
      </c>
      <c r="H33" s="23">
        <f t="shared" si="1"/>
        <v>305929.70000000019</v>
      </c>
    </row>
    <row r="34" spans="1:8" x14ac:dyDescent="0.3">
      <c r="A34" s="4"/>
      <c r="B34" s="5" t="s">
        <v>36</v>
      </c>
      <c r="C34" s="10">
        <v>898603</v>
      </c>
      <c r="D34" s="14">
        <v>-75399.97</v>
      </c>
      <c r="E34" s="23">
        <f t="shared" si="0"/>
        <v>823203.03</v>
      </c>
      <c r="F34" s="18">
        <v>553946.12</v>
      </c>
      <c r="G34" s="10">
        <v>553946.12</v>
      </c>
      <c r="H34" s="23">
        <f t="shared" si="1"/>
        <v>269256.91000000003</v>
      </c>
    </row>
    <row r="35" spans="1:8" x14ac:dyDescent="0.3">
      <c r="A35" s="4"/>
      <c r="B35" s="5" t="s">
        <v>37</v>
      </c>
      <c r="C35" s="10">
        <v>198897</v>
      </c>
      <c r="D35" s="14">
        <v>777964.38</v>
      </c>
      <c r="E35" s="23">
        <f t="shared" si="0"/>
        <v>976861.38</v>
      </c>
      <c r="F35" s="18">
        <v>781193.29</v>
      </c>
      <c r="G35" s="10">
        <v>781193.29</v>
      </c>
      <c r="H35" s="23">
        <f t="shared" si="1"/>
        <v>195668.08999999997</v>
      </c>
    </row>
    <row r="36" spans="1:8" x14ac:dyDescent="0.3">
      <c r="A36" s="4"/>
      <c r="B36" s="5" t="s">
        <v>38</v>
      </c>
      <c r="C36" s="10">
        <v>1273335</v>
      </c>
      <c r="D36" s="14">
        <v>1543206.2</v>
      </c>
      <c r="E36" s="23">
        <f t="shared" si="0"/>
        <v>2816541.2</v>
      </c>
      <c r="F36" s="18">
        <v>2602730.92</v>
      </c>
      <c r="G36" s="18">
        <v>2602730.92</v>
      </c>
      <c r="H36" s="23">
        <f t="shared" si="1"/>
        <v>213810.28000000026</v>
      </c>
    </row>
    <row r="37" spans="1:8" x14ac:dyDescent="0.3">
      <c r="A37" s="4"/>
      <c r="B37" s="5" t="s">
        <v>39</v>
      </c>
      <c r="C37" s="10">
        <v>627745</v>
      </c>
      <c r="D37" s="14">
        <v>4726531.43</v>
      </c>
      <c r="E37" s="23">
        <f t="shared" si="0"/>
        <v>5354276.43</v>
      </c>
      <c r="F37" s="18">
        <v>1609923.28</v>
      </c>
      <c r="G37" s="18">
        <v>1609923.28</v>
      </c>
      <c r="H37" s="23">
        <f t="shared" si="1"/>
        <v>3744353.1499999994</v>
      </c>
    </row>
    <row r="38" spans="1:8" x14ac:dyDescent="0.3">
      <c r="A38" s="4"/>
      <c r="B38" s="5"/>
      <c r="C38" s="10"/>
      <c r="D38" s="14"/>
      <c r="E38" s="11"/>
      <c r="F38" s="18"/>
      <c r="G38" s="10"/>
      <c r="H38" s="23"/>
    </row>
    <row r="39" spans="1:8" x14ac:dyDescent="0.3">
      <c r="A39" s="25" t="s">
        <v>40</v>
      </c>
      <c r="B39" s="26"/>
      <c r="C39" s="11">
        <f t="shared" ref="C39:G39" si="3">SUM(C40:C48)</f>
        <v>17686167</v>
      </c>
      <c r="D39" s="15">
        <f t="shared" si="3"/>
        <v>4685112.18</v>
      </c>
      <c r="E39" s="11">
        <f t="shared" si="0"/>
        <v>22371279.18</v>
      </c>
      <c r="F39" s="15">
        <f t="shared" si="3"/>
        <v>20614384.620000001</v>
      </c>
      <c r="G39" s="15">
        <f t="shared" si="3"/>
        <v>20580404.620000001</v>
      </c>
      <c r="H39" s="11">
        <f t="shared" si="1"/>
        <v>1756894.5599999987</v>
      </c>
    </row>
    <row r="40" spans="1:8" ht="28.8" x14ac:dyDescent="0.3">
      <c r="A40" s="4"/>
      <c r="B40" s="5" t="s">
        <v>41</v>
      </c>
      <c r="C40" s="10">
        <v>360000</v>
      </c>
      <c r="D40" s="14">
        <v>0</v>
      </c>
      <c r="E40" s="23">
        <f t="shared" si="0"/>
        <v>360000</v>
      </c>
      <c r="F40" s="18">
        <v>60905</v>
      </c>
      <c r="G40" s="18">
        <v>60905</v>
      </c>
      <c r="H40" s="23">
        <f t="shared" si="1"/>
        <v>299095</v>
      </c>
    </row>
    <row r="41" spans="1:8" x14ac:dyDescent="0.3">
      <c r="A41" s="4"/>
      <c r="B41" s="5" t="s">
        <v>42</v>
      </c>
      <c r="C41" s="10">
        <v>0</v>
      </c>
      <c r="D41" s="14">
        <v>0</v>
      </c>
      <c r="E41" s="23">
        <f t="shared" si="0"/>
        <v>0</v>
      </c>
      <c r="F41" s="18">
        <v>0</v>
      </c>
      <c r="G41" s="10">
        <v>0</v>
      </c>
      <c r="H41" s="23">
        <f t="shared" si="1"/>
        <v>0</v>
      </c>
    </row>
    <row r="42" spans="1:8" x14ac:dyDescent="0.3">
      <c r="A42" s="4"/>
      <c r="B42" s="5" t="s">
        <v>43</v>
      </c>
      <c r="C42" s="10">
        <v>4877271</v>
      </c>
      <c r="D42" s="14">
        <v>1500000</v>
      </c>
      <c r="E42" s="23">
        <f t="shared" si="0"/>
        <v>6377271</v>
      </c>
      <c r="F42" s="18">
        <v>6210870.7300000004</v>
      </c>
      <c r="G42" s="18">
        <v>6210870.7300000004</v>
      </c>
      <c r="H42" s="23">
        <f t="shared" si="1"/>
        <v>166400.26999999955</v>
      </c>
    </row>
    <row r="43" spans="1:8" x14ac:dyDescent="0.3">
      <c r="A43" s="4"/>
      <c r="B43" s="5" t="s">
        <v>44</v>
      </c>
      <c r="C43" s="10">
        <v>11148896</v>
      </c>
      <c r="D43" s="14">
        <v>1933612.18</v>
      </c>
      <c r="E43" s="23">
        <f t="shared" si="0"/>
        <v>13082508.18</v>
      </c>
      <c r="F43" s="18">
        <v>12525120.68</v>
      </c>
      <c r="G43" s="18">
        <v>12525120.68</v>
      </c>
      <c r="H43" s="23">
        <f t="shared" si="1"/>
        <v>557387.5</v>
      </c>
    </row>
    <row r="44" spans="1:8" x14ac:dyDescent="0.3">
      <c r="A44" s="4"/>
      <c r="B44" s="5" t="s">
        <v>45</v>
      </c>
      <c r="C44" s="10">
        <v>0</v>
      </c>
      <c r="D44" s="14">
        <v>1440000</v>
      </c>
      <c r="E44" s="23">
        <f t="shared" si="0"/>
        <v>1440000</v>
      </c>
      <c r="F44" s="18">
        <v>968988.21</v>
      </c>
      <c r="G44" s="10">
        <v>935008.21</v>
      </c>
      <c r="H44" s="23">
        <f t="shared" si="1"/>
        <v>471011.79000000004</v>
      </c>
    </row>
    <row r="45" spans="1:8" ht="28.8" x14ac:dyDescent="0.3">
      <c r="A45" s="4"/>
      <c r="B45" s="5" t="s">
        <v>46</v>
      </c>
      <c r="C45" s="10">
        <v>0</v>
      </c>
      <c r="D45" s="14">
        <v>0</v>
      </c>
      <c r="E45" s="23">
        <f t="shared" si="0"/>
        <v>0</v>
      </c>
      <c r="F45" s="18">
        <v>0</v>
      </c>
      <c r="G45" s="10">
        <v>0</v>
      </c>
      <c r="H45" s="23">
        <f t="shared" si="1"/>
        <v>0</v>
      </c>
    </row>
    <row r="46" spans="1:8" x14ac:dyDescent="0.3">
      <c r="A46" s="4"/>
      <c r="B46" s="5" t="s">
        <v>47</v>
      </c>
      <c r="C46" s="10">
        <v>0</v>
      </c>
      <c r="D46" s="14">
        <v>0</v>
      </c>
      <c r="E46" s="23">
        <v>0</v>
      </c>
      <c r="F46" s="18">
        <v>0</v>
      </c>
      <c r="G46" s="10">
        <v>0</v>
      </c>
      <c r="H46" s="23">
        <f t="shared" si="1"/>
        <v>0</v>
      </c>
    </row>
    <row r="47" spans="1:8" x14ac:dyDescent="0.3">
      <c r="A47" s="4"/>
      <c r="B47" s="5" t="s">
        <v>48</v>
      </c>
      <c r="C47" s="10">
        <v>1300000</v>
      </c>
      <c r="D47" s="14">
        <v>-188500</v>
      </c>
      <c r="E47" s="23">
        <f t="shared" si="0"/>
        <v>1111500</v>
      </c>
      <c r="F47" s="18">
        <v>848500</v>
      </c>
      <c r="G47" s="18">
        <v>848500</v>
      </c>
      <c r="H47" s="23">
        <f t="shared" si="1"/>
        <v>263000</v>
      </c>
    </row>
    <row r="48" spans="1:8" x14ac:dyDescent="0.3">
      <c r="A48" s="4"/>
      <c r="B48" s="5" t="s">
        <v>49</v>
      </c>
      <c r="C48" s="10">
        <v>0</v>
      </c>
      <c r="D48" s="14">
        <v>0</v>
      </c>
      <c r="E48" s="23">
        <f t="shared" si="0"/>
        <v>0</v>
      </c>
      <c r="F48" s="18">
        <v>0</v>
      </c>
      <c r="G48" s="10">
        <v>0</v>
      </c>
      <c r="H48" s="23">
        <f t="shared" si="1"/>
        <v>0</v>
      </c>
    </row>
    <row r="49" spans="1:8" x14ac:dyDescent="0.3">
      <c r="A49" s="4"/>
      <c r="B49" s="5"/>
      <c r="C49" s="10"/>
      <c r="D49" s="14"/>
      <c r="E49" s="23"/>
      <c r="F49" s="18"/>
      <c r="G49" s="10"/>
      <c r="H49" s="23"/>
    </row>
    <row r="50" spans="1:8" x14ac:dyDescent="0.3">
      <c r="A50" s="25" t="s">
        <v>50</v>
      </c>
      <c r="B50" s="26"/>
      <c r="C50" s="11">
        <f t="shared" ref="C50:D50" si="4">SUM(C51:C59)</f>
        <v>4698160.2</v>
      </c>
      <c r="D50" s="15">
        <f t="shared" si="4"/>
        <v>4557838.95</v>
      </c>
      <c r="E50" s="11">
        <f t="shared" si="0"/>
        <v>9255999.1500000004</v>
      </c>
      <c r="F50" s="19">
        <f>SUM(F51:F59)</f>
        <v>6417017.5300000003</v>
      </c>
      <c r="G50" s="11">
        <f>SUM(G51:G59)</f>
        <v>6417017.5300000003</v>
      </c>
      <c r="H50" s="11">
        <f t="shared" si="1"/>
        <v>2838981.62</v>
      </c>
    </row>
    <row r="51" spans="1:8" x14ac:dyDescent="0.3">
      <c r="A51" s="4"/>
      <c r="B51" s="5" t="s">
        <v>51</v>
      </c>
      <c r="C51" s="10">
        <v>367959</v>
      </c>
      <c r="D51" s="14">
        <v>197981.02</v>
      </c>
      <c r="E51" s="23">
        <f t="shared" si="0"/>
        <v>565940.02</v>
      </c>
      <c r="F51" s="18">
        <v>149228.75</v>
      </c>
      <c r="G51" s="18">
        <v>149228.75</v>
      </c>
      <c r="H51" s="23">
        <f t="shared" si="1"/>
        <v>416711.27</v>
      </c>
    </row>
    <row r="52" spans="1:8" x14ac:dyDescent="0.3">
      <c r="A52" s="4"/>
      <c r="B52" s="5" t="s">
        <v>52</v>
      </c>
      <c r="C52" s="10">
        <v>0</v>
      </c>
      <c r="D52" s="14">
        <v>520000</v>
      </c>
      <c r="E52" s="23">
        <f t="shared" si="0"/>
        <v>520000</v>
      </c>
      <c r="F52" s="18">
        <v>508350.28</v>
      </c>
      <c r="G52" s="18">
        <v>508350.28</v>
      </c>
      <c r="H52" s="23">
        <f t="shared" si="1"/>
        <v>11649.719999999972</v>
      </c>
    </row>
    <row r="53" spans="1:8" x14ac:dyDescent="0.3">
      <c r="A53" s="4"/>
      <c r="B53" s="5" t="s">
        <v>53</v>
      </c>
      <c r="C53" s="10">
        <v>950138.2</v>
      </c>
      <c r="D53" s="14">
        <v>0</v>
      </c>
      <c r="E53" s="23">
        <f t="shared" si="0"/>
        <v>950138.2</v>
      </c>
      <c r="F53" s="18">
        <v>107653.8</v>
      </c>
      <c r="G53" s="18">
        <v>107653.8</v>
      </c>
      <c r="H53" s="23">
        <f t="shared" si="1"/>
        <v>842484.39999999991</v>
      </c>
    </row>
    <row r="54" spans="1:8" x14ac:dyDescent="0.3">
      <c r="A54" s="4"/>
      <c r="B54" s="5" t="s">
        <v>54</v>
      </c>
      <c r="C54" s="10">
        <v>2527342</v>
      </c>
      <c r="D54" s="14">
        <v>1844254.82</v>
      </c>
      <c r="E54" s="23">
        <f t="shared" si="0"/>
        <v>4371596.82</v>
      </c>
      <c r="F54" s="18">
        <v>3674744.82</v>
      </c>
      <c r="G54" s="18">
        <v>3674744.82</v>
      </c>
      <c r="H54" s="23">
        <f t="shared" si="1"/>
        <v>696852.00000000047</v>
      </c>
    </row>
    <row r="55" spans="1:8" x14ac:dyDescent="0.3">
      <c r="A55" s="4"/>
      <c r="B55" s="5" t="s">
        <v>55</v>
      </c>
      <c r="C55" s="10">
        <v>63955</v>
      </c>
      <c r="D55" s="14">
        <v>1499999.71</v>
      </c>
      <c r="E55" s="23">
        <f t="shared" si="0"/>
        <v>1563954.71</v>
      </c>
      <c r="F55" s="18">
        <v>1499999.71</v>
      </c>
      <c r="G55" s="18">
        <v>1499999.71</v>
      </c>
      <c r="H55" s="23">
        <f t="shared" si="1"/>
        <v>63955</v>
      </c>
    </row>
    <row r="56" spans="1:8" x14ac:dyDescent="0.3">
      <c r="A56" s="4"/>
      <c r="B56" s="5" t="s">
        <v>56</v>
      </c>
      <c r="C56" s="10">
        <v>134266</v>
      </c>
      <c r="D56" s="14">
        <v>342743.4</v>
      </c>
      <c r="E56" s="23">
        <f t="shared" si="0"/>
        <v>477009.4</v>
      </c>
      <c r="F56" s="18">
        <v>324180.17</v>
      </c>
      <c r="G56" s="10">
        <v>324180.17</v>
      </c>
      <c r="H56" s="23">
        <f t="shared" si="1"/>
        <v>152829.23000000004</v>
      </c>
    </row>
    <row r="57" spans="1:8" x14ac:dyDescent="0.3">
      <c r="A57" s="4"/>
      <c r="B57" s="5" t="s">
        <v>57</v>
      </c>
      <c r="C57" s="10">
        <v>0</v>
      </c>
      <c r="D57" s="14">
        <v>0</v>
      </c>
      <c r="E57" s="23">
        <f t="shared" si="0"/>
        <v>0</v>
      </c>
      <c r="F57" s="18">
        <v>0</v>
      </c>
      <c r="G57" s="10">
        <v>0</v>
      </c>
      <c r="H57" s="23">
        <f t="shared" si="1"/>
        <v>0</v>
      </c>
    </row>
    <row r="58" spans="1:8" x14ac:dyDescent="0.3">
      <c r="A58" s="4"/>
      <c r="B58" s="5" t="s">
        <v>58</v>
      </c>
      <c r="C58" s="10">
        <v>0</v>
      </c>
      <c r="D58" s="14">
        <v>152860</v>
      </c>
      <c r="E58" s="23">
        <f t="shared" si="0"/>
        <v>152860</v>
      </c>
      <c r="F58" s="18">
        <v>152860</v>
      </c>
      <c r="G58" s="18">
        <v>152860</v>
      </c>
      <c r="H58" s="23">
        <f t="shared" si="1"/>
        <v>0</v>
      </c>
    </row>
    <row r="59" spans="1:8" x14ac:dyDescent="0.3">
      <c r="A59" s="4"/>
      <c r="B59" s="5" t="s">
        <v>59</v>
      </c>
      <c r="C59" s="10">
        <v>654500</v>
      </c>
      <c r="D59" s="14">
        <v>0</v>
      </c>
      <c r="E59" s="23">
        <f t="shared" si="0"/>
        <v>654500</v>
      </c>
      <c r="F59" s="18">
        <v>0</v>
      </c>
      <c r="G59" s="10">
        <v>0</v>
      </c>
      <c r="H59" s="23">
        <f t="shared" si="1"/>
        <v>654500</v>
      </c>
    </row>
    <row r="60" spans="1:8" x14ac:dyDescent="0.3">
      <c r="A60" s="4"/>
      <c r="B60" s="5"/>
      <c r="C60" s="10"/>
      <c r="D60" s="14"/>
      <c r="E60" s="23"/>
      <c r="F60" s="18"/>
      <c r="G60" s="10"/>
      <c r="H60" s="23"/>
    </row>
    <row r="61" spans="1:8" x14ac:dyDescent="0.3">
      <c r="A61" s="25" t="s">
        <v>60</v>
      </c>
      <c r="B61" s="26"/>
      <c r="C61" s="11">
        <f t="shared" ref="C61:G61" si="5">SUM(C62:C64)</f>
        <v>8634247</v>
      </c>
      <c r="D61" s="15">
        <f t="shared" si="5"/>
        <v>4223057.8100000005</v>
      </c>
      <c r="E61" s="11">
        <f t="shared" si="0"/>
        <v>12857304.810000001</v>
      </c>
      <c r="F61" s="15">
        <f t="shared" si="5"/>
        <v>12362631.689999999</v>
      </c>
      <c r="G61" s="15">
        <f t="shared" si="5"/>
        <v>12362631.689999999</v>
      </c>
      <c r="H61" s="11">
        <f t="shared" si="1"/>
        <v>494673.12000000104</v>
      </c>
    </row>
    <row r="62" spans="1:8" x14ac:dyDescent="0.3">
      <c r="A62" s="4"/>
      <c r="B62" s="5" t="s">
        <v>61</v>
      </c>
      <c r="C62" s="10">
        <v>8634247</v>
      </c>
      <c r="D62" s="14">
        <v>4129494.2</v>
      </c>
      <c r="E62" s="23">
        <f t="shared" si="0"/>
        <v>12763741.199999999</v>
      </c>
      <c r="F62" s="18">
        <v>12271930.939999999</v>
      </c>
      <c r="G62" s="10">
        <v>12271930.939999999</v>
      </c>
      <c r="H62" s="23">
        <f t="shared" si="1"/>
        <v>491810.25999999978</v>
      </c>
    </row>
    <row r="63" spans="1:8" ht="15" customHeight="1" x14ac:dyDescent="0.3">
      <c r="A63" s="4"/>
      <c r="B63" s="5" t="s">
        <v>62</v>
      </c>
      <c r="C63" s="10">
        <v>0</v>
      </c>
      <c r="D63" s="14">
        <v>93563.61</v>
      </c>
      <c r="E63" s="23">
        <f t="shared" si="0"/>
        <v>93563.61</v>
      </c>
      <c r="F63" s="18">
        <v>90700.75</v>
      </c>
      <c r="G63" s="18">
        <v>90700.75</v>
      </c>
      <c r="H63" s="23">
        <f t="shared" si="1"/>
        <v>2862.8600000000006</v>
      </c>
    </row>
    <row r="64" spans="1:8" ht="15" customHeight="1" x14ac:dyDescent="0.3">
      <c r="A64" s="4"/>
      <c r="B64" s="5" t="s">
        <v>63</v>
      </c>
      <c r="C64" s="10">
        <v>0</v>
      </c>
      <c r="D64" s="14">
        <v>0</v>
      </c>
      <c r="E64" s="23">
        <f t="shared" si="0"/>
        <v>0</v>
      </c>
      <c r="F64" s="18">
        <v>0</v>
      </c>
      <c r="G64" s="10">
        <v>0</v>
      </c>
      <c r="H64" s="23">
        <f t="shared" si="1"/>
        <v>0</v>
      </c>
    </row>
    <row r="65" spans="1:8" ht="15" customHeight="1" x14ac:dyDescent="0.3">
      <c r="A65" s="4"/>
      <c r="B65" s="5"/>
      <c r="C65" s="10"/>
      <c r="D65" s="14"/>
      <c r="E65" s="23"/>
      <c r="F65" s="18"/>
      <c r="G65" s="10"/>
      <c r="H65" s="23"/>
    </row>
    <row r="66" spans="1:8" ht="15" customHeight="1" x14ac:dyDescent="0.3">
      <c r="A66" s="25" t="s">
        <v>64</v>
      </c>
      <c r="B66" s="26"/>
      <c r="C66" s="11">
        <v>0</v>
      </c>
      <c r="D66" s="14">
        <f t="shared" ref="D66:D72" si="6">+E66-C66</f>
        <v>0</v>
      </c>
      <c r="E66" s="23">
        <v>0</v>
      </c>
      <c r="F66" s="19">
        <v>0</v>
      </c>
      <c r="G66" s="11">
        <v>0</v>
      </c>
      <c r="H66" s="23">
        <f t="shared" si="1"/>
        <v>0</v>
      </c>
    </row>
    <row r="67" spans="1:8" ht="30" customHeight="1" x14ac:dyDescent="0.3">
      <c r="A67" s="4"/>
      <c r="B67" s="5" t="s">
        <v>65</v>
      </c>
      <c r="C67" s="10">
        <v>0</v>
      </c>
      <c r="D67" s="14">
        <f t="shared" si="6"/>
        <v>0</v>
      </c>
      <c r="E67" s="23">
        <v>0</v>
      </c>
      <c r="F67" s="18">
        <v>0</v>
      </c>
      <c r="G67" s="10">
        <v>0</v>
      </c>
      <c r="H67" s="23">
        <f t="shared" si="1"/>
        <v>0</v>
      </c>
    </row>
    <row r="68" spans="1:8" ht="15" customHeight="1" x14ac:dyDescent="0.3">
      <c r="A68" s="4"/>
      <c r="B68" s="5" t="s">
        <v>66</v>
      </c>
      <c r="C68" s="10">
        <v>0</v>
      </c>
      <c r="D68" s="14">
        <f t="shared" si="6"/>
        <v>0</v>
      </c>
      <c r="E68" s="23">
        <v>0</v>
      </c>
      <c r="F68" s="18">
        <v>0</v>
      </c>
      <c r="G68" s="10">
        <v>0</v>
      </c>
      <c r="H68" s="23">
        <f t="shared" si="1"/>
        <v>0</v>
      </c>
    </row>
    <row r="69" spans="1:8" ht="15" customHeight="1" x14ac:dyDescent="0.3">
      <c r="A69" s="4"/>
      <c r="B69" s="5" t="s">
        <v>67</v>
      </c>
      <c r="C69" s="10">
        <v>0</v>
      </c>
      <c r="D69" s="14">
        <f t="shared" si="6"/>
        <v>0</v>
      </c>
      <c r="E69" s="23">
        <v>0</v>
      </c>
      <c r="F69" s="18">
        <v>0</v>
      </c>
      <c r="G69" s="10">
        <v>0</v>
      </c>
      <c r="H69" s="23">
        <f t="shared" si="1"/>
        <v>0</v>
      </c>
    </row>
    <row r="70" spans="1:8" ht="15" customHeight="1" x14ac:dyDescent="0.3">
      <c r="A70" s="4"/>
      <c r="B70" s="5" t="s">
        <v>68</v>
      </c>
      <c r="C70" s="10">
        <v>0</v>
      </c>
      <c r="D70" s="14">
        <f t="shared" si="6"/>
        <v>0</v>
      </c>
      <c r="E70" s="23">
        <v>0</v>
      </c>
      <c r="F70" s="18">
        <v>0</v>
      </c>
      <c r="G70" s="10">
        <v>0</v>
      </c>
      <c r="H70" s="23">
        <f t="shared" si="1"/>
        <v>0</v>
      </c>
    </row>
    <row r="71" spans="1:8" ht="30" customHeight="1" x14ac:dyDescent="0.3">
      <c r="A71" s="4"/>
      <c r="B71" s="5" t="s">
        <v>69</v>
      </c>
      <c r="C71" s="10">
        <v>0</v>
      </c>
      <c r="D71" s="14">
        <f t="shared" si="6"/>
        <v>0</v>
      </c>
      <c r="E71" s="23">
        <v>0</v>
      </c>
      <c r="F71" s="18">
        <v>0</v>
      </c>
      <c r="G71" s="10">
        <v>0</v>
      </c>
      <c r="H71" s="23">
        <f t="shared" si="1"/>
        <v>0</v>
      </c>
    </row>
    <row r="72" spans="1:8" ht="15" customHeight="1" x14ac:dyDescent="0.3">
      <c r="A72" s="4"/>
      <c r="B72" s="5" t="s">
        <v>70</v>
      </c>
      <c r="C72" s="10">
        <v>0</v>
      </c>
      <c r="D72" s="14">
        <f t="shared" si="6"/>
        <v>0</v>
      </c>
      <c r="E72" s="23">
        <v>0</v>
      </c>
      <c r="F72" s="18">
        <v>0</v>
      </c>
      <c r="G72" s="10">
        <v>0</v>
      </c>
      <c r="H72" s="23">
        <f t="shared" si="1"/>
        <v>0</v>
      </c>
    </row>
    <row r="73" spans="1:8" ht="30" customHeight="1" x14ac:dyDescent="0.3">
      <c r="A73" s="4"/>
      <c r="B73" s="5" t="s">
        <v>71</v>
      </c>
      <c r="C73" s="10">
        <v>0</v>
      </c>
      <c r="D73" s="14">
        <v>0</v>
      </c>
      <c r="E73" s="23">
        <f t="shared" si="0"/>
        <v>0</v>
      </c>
      <c r="F73" s="18">
        <v>0</v>
      </c>
      <c r="G73" s="10">
        <v>0</v>
      </c>
      <c r="H73" s="23">
        <f t="shared" si="1"/>
        <v>0</v>
      </c>
    </row>
    <row r="74" spans="1:8" ht="30" customHeight="1" x14ac:dyDescent="0.3">
      <c r="A74" s="4"/>
      <c r="B74" s="5"/>
      <c r="C74" s="10"/>
      <c r="D74" s="14"/>
      <c r="E74" s="23"/>
      <c r="F74" s="18"/>
      <c r="G74" s="10"/>
      <c r="H74" s="23"/>
    </row>
    <row r="75" spans="1:8" ht="15" customHeight="1" x14ac:dyDescent="0.3">
      <c r="A75" s="25" t="s">
        <v>72</v>
      </c>
      <c r="B75" s="26"/>
      <c r="C75" s="11">
        <v>0</v>
      </c>
      <c r="D75" s="15">
        <v>0</v>
      </c>
      <c r="E75" s="11">
        <f t="shared" si="0"/>
        <v>0</v>
      </c>
      <c r="F75" s="19">
        <v>0</v>
      </c>
      <c r="G75" s="11">
        <v>0</v>
      </c>
      <c r="H75" s="11">
        <f t="shared" si="1"/>
        <v>0</v>
      </c>
    </row>
    <row r="76" spans="1:8" ht="15" customHeight="1" x14ac:dyDescent="0.3">
      <c r="A76" s="4"/>
      <c r="B76" s="5" t="s">
        <v>73</v>
      </c>
      <c r="C76" s="10">
        <v>0</v>
      </c>
      <c r="D76" s="14">
        <v>0</v>
      </c>
      <c r="E76" s="23">
        <f t="shared" si="0"/>
        <v>0</v>
      </c>
      <c r="F76" s="18">
        <v>0</v>
      </c>
      <c r="G76" s="10">
        <v>0</v>
      </c>
      <c r="H76" s="23">
        <f t="shared" si="1"/>
        <v>0</v>
      </c>
    </row>
    <row r="77" spans="1:8" ht="15" customHeight="1" x14ac:dyDescent="0.3">
      <c r="A77" s="4"/>
      <c r="B77" s="5" t="s">
        <v>74</v>
      </c>
      <c r="C77" s="10">
        <v>0</v>
      </c>
      <c r="D77" s="14">
        <v>0</v>
      </c>
      <c r="E77" s="23">
        <f t="shared" si="0"/>
        <v>0</v>
      </c>
      <c r="F77" s="18">
        <v>0</v>
      </c>
      <c r="G77" s="10">
        <v>0</v>
      </c>
      <c r="H77" s="23">
        <f t="shared" si="1"/>
        <v>0</v>
      </c>
    </row>
    <row r="78" spans="1:8" ht="15" customHeight="1" x14ac:dyDescent="0.3">
      <c r="A78" s="4"/>
      <c r="B78" s="5" t="s">
        <v>75</v>
      </c>
      <c r="C78" s="10">
        <v>0</v>
      </c>
      <c r="D78" s="14">
        <v>0</v>
      </c>
      <c r="E78" s="23">
        <f t="shared" si="0"/>
        <v>0</v>
      </c>
      <c r="F78" s="18">
        <v>0</v>
      </c>
      <c r="G78" s="10">
        <v>0</v>
      </c>
      <c r="H78" s="23">
        <f t="shared" si="1"/>
        <v>0</v>
      </c>
    </row>
    <row r="79" spans="1:8" ht="15" customHeight="1" x14ac:dyDescent="0.3">
      <c r="A79" s="4"/>
      <c r="B79" s="5"/>
      <c r="C79" s="10"/>
      <c r="D79" s="14"/>
      <c r="E79" s="23"/>
      <c r="F79" s="18"/>
      <c r="G79" s="10"/>
      <c r="H79" s="23"/>
    </row>
    <row r="80" spans="1:8" ht="15" customHeight="1" x14ac:dyDescent="0.3">
      <c r="A80" s="25" t="s">
        <v>76</v>
      </c>
      <c r="B80" s="26"/>
      <c r="C80" s="11">
        <v>0</v>
      </c>
      <c r="D80" s="15">
        <v>0</v>
      </c>
      <c r="E80" s="11">
        <f t="shared" si="0"/>
        <v>0</v>
      </c>
      <c r="F80" s="19">
        <v>0</v>
      </c>
      <c r="G80" s="11">
        <v>0</v>
      </c>
      <c r="H80" s="11">
        <f t="shared" si="1"/>
        <v>0</v>
      </c>
    </row>
    <row r="81" spans="1:8" ht="15" customHeight="1" x14ac:dyDescent="0.3">
      <c r="A81" s="4"/>
      <c r="B81" s="5" t="s">
        <v>77</v>
      </c>
      <c r="C81" s="10">
        <v>0</v>
      </c>
      <c r="D81" s="14">
        <v>0</v>
      </c>
      <c r="E81" s="23">
        <v>0</v>
      </c>
      <c r="F81" s="18">
        <v>0</v>
      </c>
      <c r="G81" s="10">
        <v>0</v>
      </c>
      <c r="H81" s="23">
        <f t="shared" si="1"/>
        <v>0</v>
      </c>
    </row>
    <row r="82" spans="1:8" ht="15" customHeight="1" x14ac:dyDescent="0.3">
      <c r="A82" s="4"/>
      <c r="B82" s="5" t="s">
        <v>78</v>
      </c>
      <c r="C82" s="10">
        <v>0</v>
      </c>
      <c r="D82" s="14">
        <v>0</v>
      </c>
      <c r="E82" s="23">
        <f t="shared" ref="E82:E87" si="7">C82+D82</f>
        <v>0</v>
      </c>
      <c r="F82" s="18">
        <v>0</v>
      </c>
      <c r="G82" s="10">
        <v>0</v>
      </c>
      <c r="H82" s="23">
        <f t="shared" ref="H82:H88" si="8">E82-F82</f>
        <v>0</v>
      </c>
    </row>
    <row r="83" spans="1:8" ht="15" customHeight="1" x14ac:dyDescent="0.3">
      <c r="A83" s="4"/>
      <c r="B83" s="5" t="s">
        <v>79</v>
      </c>
      <c r="C83" s="10">
        <v>0</v>
      </c>
      <c r="D83" s="14">
        <v>0</v>
      </c>
      <c r="E83" s="23">
        <f t="shared" si="7"/>
        <v>0</v>
      </c>
      <c r="F83" s="18">
        <v>0</v>
      </c>
      <c r="G83" s="10">
        <v>0</v>
      </c>
      <c r="H83" s="23">
        <f t="shared" si="8"/>
        <v>0</v>
      </c>
    </row>
    <row r="84" spans="1:8" ht="15" customHeight="1" x14ac:dyDescent="0.3">
      <c r="A84" s="4"/>
      <c r="B84" s="5" t="s">
        <v>80</v>
      </c>
      <c r="C84" s="10">
        <v>0</v>
      </c>
      <c r="D84" s="14">
        <v>0</v>
      </c>
      <c r="E84" s="23">
        <f t="shared" si="7"/>
        <v>0</v>
      </c>
      <c r="F84" s="18">
        <v>0</v>
      </c>
      <c r="G84" s="10">
        <v>0</v>
      </c>
      <c r="H84" s="23">
        <f t="shared" si="8"/>
        <v>0</v>
      </c>
    </row>
    <row r="85" spans="1:8" ht="15" customHeight="1" x14ac:dyDescent="0.3">
      <c r="A85" s="4"/>
      <c r="B85" s="5" t="s">
        <v>81</v>
      </c>
      <c r="C85" s="10">
        <v>0</v>
      </c>
      <c r="D85" s="14">
        <v>0</v>
      </c>
      <c r="E85" s="23">
        <f t="shared" si="7"/>
        <v>0</v>
      </c>
      <c r="F85" s="18">
        <v>0</v>
      </c>
      <c r="G85" s="10">
        <v>0</v>
      </c>
      <c r="H85" s="23">
        <f t="shared" si="8"/>
        <v>0</v>
      </c>
    </row>
    <row r="86" spans="1:8" ht="15" customHeight="1" x14ac:dyDescent="0.3">
      <c r="A86" s="4"/>
      <c r="B86" s="5" t="s">
        <v>82</v>
      </c>
      <c r="C86" s="10">
        <v>0</v>
      </c>
      <c r="D86" s="14">
        <v>0</v>
      </c>
      <c r="E86" s="23">
        <f t="shared" si="7"/>
        <v>0</v>
      </c>
      <c r="F86" s="18">
        <v>0</v>
      </c>
      <c r="G86" s="10">
        <v>0</v>
      </c>
      <c r="H86" s="23">
        <f t="shared" si="8"/>
        <v>0</v>
      </c>
    </row>
    <row r="87" spans="1:8" ht="15" customHeight="1" thickBot="1" x14ac:dyDescent="0.35">
      <c r="A87" s="6"/>
      <c r="B87" s="7" t="s">
        <v>83</v>
      </c>
      <c r="C87" s="12">
        <v>0</v>
      </c>
      <c r="D87" s="16">
        <v>0</v>
      </c>
      <c r="E87" s="24">
        <f t="shared" si="7"/>
        <v>0</v>
      </c>
      <c r="F87" s="20">
        <v>0</v>
      </c>
      <c r="G87" s="12">
        <v>0</v>
      </c>
      <c r="H87" s="23">
        <f t="shared" si="8"/>
        <v>0</v>
      </c>
    </row>
    <row r="88" spans="1:8" ht="15" customHeight="1" thickBot="1" x14ac:dyDescent="0.35">
      <c r="A88" s="27" t="s">
        <v>84</v>
      </c>
      <c r="B88" s="28"/>
      <c r="C88" s="8">
        <f t="shared" ref="C88:G88" si="9">+C80+C75+C66+C61+C50+C39+C28+C17+C8</f>
        <v>107637781.2</v>
      </c>
      <c r="D88" s="8">
        <f t="shared" si="9"/>
        <v>44880240.670000002</v>
      </c>
      <c r="E88" s="22">
        <f t="shared" si="9"/>
        <v>152518021.87</v>
      </c>
      <c r="F88" s="8">
        <f t="shared" si="9"/>
        <v>123416449.63000001</v>
      </c>
      <c r="G88" s="8">
        <f t="shared" si="9"/>
        <v>121672058.75</v>
      </c>
      <c r="H88" s="11">
        <f t="shared" si="8"/>
        <v>29101572.239999995</v>
      </c>
    </row>
    <row r="89" spans="1:8" ht="15" customHeight="1" x14ac:dyDescent="0.3"/>
    <row r="90" spans="1:8" ht="15" customHeight="1" x14ac:dyDescent="0.3"/>
    <row r="91" spans="1:8" ht="15" customHeight="1" x14ac:dyDescent="0.3"/>
    <row r="92" spans="1:8" ht="15" customHeight="1" x14ac:dyDescent="0.3"/>
    <row r="93" spans="1:8" ht="15" customHeight="1" x14ac:dyDescent="0.3"/>
    <row r="94" spans="1:8" ht="15" customHeight="1" x14ac:dyDescent="0.3"/>
    <row r="95" spans="1:8" ht="15" customHeight="1" x14ac:dyDescent="0.3"/>
    <row r="96" spans="1:8" ht="15" customHeight="1" x14ac:dyDescent="0.3"/>
    <row r="97" spans="4:4" ht="15" customHeight="1" x14ac:dyDescent="0.3"/>
    <row r="98" spans="4:4" ht="15" customHeight="1" x14ac:dyDescent="0.3"/>
    <row r="99" spans="4:4" ht="15" customHeight="1" x14ac:dyDescent="0.3"/>
    <row r="100" spans="4:4" ht="15" customHeight="1" x14ac:dyDescent="0.3"/>
    <row r="101" spans="4:4" x14ac:dyDescent="0.3">
      <c r="D101" s="2"/>
    </row>
  </sheetData>
  <mergeCells count="17">
    <mergeCell ref="A1:H1"/>
    <mergeCell ref="A2:H2"/>
    <mergeCell ref="A3:H3"/>
    <mergeCell ref="A4:H4"/>
    <mergeCell ref="A5:B7"/>
    <mergeCell ref="C5:G5"/>
    <mergeCell ref="H5:H6"/>
    <mergeCell ref="A66:B66"/>
    <mergeCell ref="A75:B75"/>
    <mergeCell ref="A80:B80"/>
    <mergeCell ref="A88:B88"/>
    <mergeCell ref="A8:B8"/>
    <mergeCell ref="A17:B17"/>
    <mergeCell ref="A28:B28"/>
    <mergeCell ref="A39:B39"/>
    <mergeCell ref="A50:B50"/>
    <mergeCell ref="A61:B61"/>
  </mergeCells>
  <conditionalFormatting sqref="E1:E8 E88:E1048576">
    <cfRule type="cellIs" dxfId="33" priority="38" operator="lessThan">
      <formula>0</formula>
    </cfRule>
  </conditionalFormatting>
  <conditionalFormatting sqref="G22">
    <cfRule type="cellIs" dxfId="32" priority="25" operator="lessThan">
      <formula>0</formula>
    </cfRule>
  </conditionalFormatting>
  <conditionalFormatting sqref="F8:F16 F51:F60 F18:F27 F29:F38 F40:F49 F62:F87">
    <cfRule type="cellIs" dxfId="31" priority="34" operator="lessThan">
      <formula>0</formula>
    </cfRule>
  </conditionalFormatting>
  <conditionalFormatting sqref="F50">
    <cfRule type="cellIs" dxfId="30" priority="33" operator="lessThan">
      <formula>0</formula>
    </cfRule>
  </conditionalFormatting>
  <conditionalFormatting sqref="G8:G12 G56:G57 G14:G16 G20 G34 G38 G41 G44:G46 G48:G49 G59:G60 G64:G87 G62">
    <cfRule type="cellIs" dxfId="29" priority="32" operator="lessThan">
      <formula>0</formula>
    </cfRule>
  </conditionalFormatting>
  <conditionalFormatting sqref="G50">
    <cfRule type="cellIs" dxfId="28" priority="31" operator="lessThan">
      <formula>0</formula>
    </cfRule>
  </conditionalFormatting>
  <conditionalFormatting sqref="E9:E16 E18:E87">
    <cfRule type="cellIs" dxfId="27" priority="30" operator="lessThan">
      <formula>0</formula>
    </cfRule>
  </conditionalFormatting>
  <conditionalFormatting sqref="G13">
    <cfRule type="cellIs" dxfId="26" priority="29" operator="lessThan">
      <formula>0</formula>
    </cfRule>
  </conditionalFormatting>
  <conditionalFormatting sqref="G18">
    <cfRule type="cellIs" dxfId="25" priority="28" operator="lessThan">
      <formula>0</formula>
    </cfRule>
  </conditionalFormatting>
  <conditionalFormatting sqref="G19">
    <cfRule type="cellIs" dxfId="24" priority="27" operator="lessThan">
      <formula>0</formula>
    </cfRule>
  </conditionalFormatting>
  <conditionalFormatting sqref="G21">
    <cfRule type="cellIs" dxfId="23" priority="26" operator="lessThan">
      <formula>0</formula>
    </cfRule>
  </conditionalFormatting>
  <conditionalFormatting sqref="G26:G27">
    <cfRule type="cellIs" dxfId="22" priority="21" operator="lessThan">
      <formula>0</formula>
    </cfRule>
  </conditionalFormatting>
  <conditionalFormatting sqref="G23">
    <cfRule type="cellIs" dxfId="21" priority="24" operator="lessThan">
      <formula>0</formula>
    </cfRule>
  </conditionalFormatting>
  <conditionalFormatting sqref="G24">
    <cfRule type="cellIs" dxfId="20" priority="23" operator="lessThan">
      <formula>0</formula>
    </cfRule>
  </conditionalFormatting>
  <conditionalFormatting sqref="G25">
    <cfRule type="cellIs" dxfId="19" priority="22" operator="lessThan">
      <formula>0</formula>
    </cfRule>
  </conditionalFormatting>
  <conditionalFormatting sqref="G29">
    <cfRule type="cellIs" dxfId="18" priority="20" operator="lessThan">
      <formula>0</formula>
    </cfRule>
  </conditionalFormatting>
  <conditionalFormatting sqref="G30">
    <cfRule type="cellIs" dxfId="17" priority="19" operator="lessThan">
      <formula>0</formula>
    </cfRule>
  </conditionalFormatting>
  <conditionalFormatting sqref="G31">
    <cfRule type="cellIs" dxfId="16" priority="18" operator="lessThan">
      <formula>0</formula>
    </cfRule>
  </conditionalFormatting>
  <conditionalFormatting sqref="G32">
    <cfRule type="cellIs" dxfId="15" priority="16" operator="lessThan">
      <formula>0</formula>
    </cfRule>
  </conditionalFormatting>
  <conditionalFormatting sqref="G33">
    <cfRule type="cellIs" dxfId="14" priority="15" operator="lessThan">
      <formula>0</formula>
    </cfRule>
  </conditionalFormatting>
  <conditionalFormatting sqref="G35">
    <cfRule type="cellIs" dxfId="13" priority="14" operator="lessThan">
      <formula>0</formula>
    </cfRule>
  </conditionalFormatting>
  <conditionalFormatting sqref="G36">
    <cfRule type="cellIs" dxfId="12" priority="13" operator="lessThan">
      <formula>0</formula>
    </cfRule>
  </conditionalFormatting>
  <conditionalFormatting sqref="G37">
    <cfRule type="cellIs" dxfId="11" priority="12" operator="lessThan">
      <formula>0</formula>
    </cfRule>
  </conditionalFormatting>
  <conditionalFormatting sqref="G40">
    <cfRule type="cellIs" dxfId="10" priority="11" operator="lessThan">
      <formula>0</formula>
    </cfRule>
  </conditionalFormatting>
  <conditionalFormatting sqref="G42">
    <cfRule type="cellIs" dxfId="9" priority="10" operator="lessThan">
      <formula>0</formula>
    </cfRule>
  </conditionalFormatting>
  <conditionalFormatting sqref="G43">
    <cfRule type="cellIs" dxfId="8" priority="9" operator="lessThan">
      <formula>0</formula>
    </cfRule>
  </conditionalFormatting>
  <conditionalFormatting sqref="G47">
    <cfRule type="cellIs" dxfId="7" priority="8" operator="lessThan">
      <formula>0</formula>
    </cfRule>
  </conditionalFormatting>
  <conditionalFormatting sqref="G51">
    <cfRule type="cellIs" dxfId="6" priority="7" operator="lessThan">
      <formula>0</formula>
    </cfRule>
  </conditionalFormatting>
  <conditionalFormatting sqref="G52">
    <cfRule type="cellIs" dxfId="5" priority="6" operator="lessThan">
      <formula>0</formula>
    </cfRule>
  </conditionalFormatting>
  <conditionalFormatting sqref="G53">
    <cfRule type="cellIs" dxfId="4" priority="5" operator="lessThan">
      <formula>0</formula>
    </cfRule>
  </conditionalFormatting>
  <conditionalFormatting sqref="G54">
    <cfRule type="cellIs" dxfId="3" priority="4" operator="lessThan">
      <formula>0</formula>
    </cfRule>
  </conditionalFormatting>
  <conditionalFormatting sqref="G55">
    <cfRule type="cellIs" dxfId="2" priority="3" operator="lessThan">
      <formula>0</formula>
    </cfRule>
  </conditionalFormatting>
  <conditionalFormatting sqref="G58">
    <cfRule type="cellIs" dxfId="1" priority="2" operator="lessThan">
      <formula>0</formula>
    </cfRule>
  </conditionalFormatting>
  <conditionalFormatting sqref="G63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15748031496062992" header="0.31496062992125984" footer="0.31496062992125984"/>
  <pageSetup scale="90" fitToHeight="10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I33"/>
  <sheetViews>
    <sheetView topLeftCell="A28" workbookViewId="0">
      <selection activeCell="A24" sqref="A24"/>
    </sheetView>
  </sheetViews>
  <sheetFormatPr baseColWidth="10" defaultRowHeight="14.4" x14ac:dyDescent="0.3"/>
  <sheetData>
    <row r="28" spans="1:9" ht="15" x14ac:dyDescent="0.25">
      <c r="A28" t="s">
        <v>86</v>
      </c>
    </row>
    <row r="29" spans="1:9" x14ac:dyDescent="0.3">
      <c r="B29" s="51" t="s">
        <v>87</v>
      </c>
      <c r="C29" s="52"/>
      <c r="D29" s="52"/>
      <c r="E29" s="52"/>
      <c r="F29" s="52"/>
      <c r="G29" s="52"/>
      <c r="H29" s="52"/>
      <c r="I29" s="52"/>
    </row>
    <row r="30" spans="1:9" x14ac:dyDescent="0.3">
      <c r="B30" s="52"/>
      <c r="C30" s="52"/>
      <c r="D30" s="52"/>
      <c r="E30" s="52"/>
      <c r="F30" s="52"/>
      <c r="G30" s="52"/>
      <c r="H30" s="52"/>
      <c r="I30" s="52"/>
    </row>
    <row r="31" spans="1:9" x14ac:dyDescent="0.3">
      <c r="B31" s="52"/>
      <c r="C31" s="52"/>
      <c r="D31" s="52"/>
      <c r="E31" s="52"/>
      <c r="F31" s="52"/>
      <c r="G31" s="52"/>
      <c r="H31" s="52"/>
      <c r="I31" s="52"/>
    </row>
    <row r="32" spans="1:9" x14ac:dyDescent="0.3">
      <c r="B32" s="52"/>
      <c r="C32" s="52"/>
      <c r="D32" s="52"/>
      <c r="E32" s="52"/>
      <c r="F32" s="52"/>
      <c r="G32" s="52"/>
      <c r="H32" s="52"/>
      <c r="I32" s="52"/>
    </row>
    <row r="33" spans="2:9" x14ac:dyDescent="0.3">
      <c r="B33" s="52"/>
      <c r="C33" s="52"/>
      <c r="D33" s="52"/>
      <c r="E33" s="52"/>
      <c r="F33" s="52"/>
      <c r="G33" s="52"/>
      <c r="H33" s="52"/>
      <c r="I33" s="52"/>
    </row>
  </sheetData>
  <mergeCells count="1">
    <mergeCell ref="B29:I3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COG (4)</vt:lpstr>
      <vt:lpstr>Hoja1</vt:lpstr>
      <vt:lpstr>'EAE COG (4)'!Títulos_a_imprimir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ENRIQUE</cp:lastModifiedBy>
  <cp:lastPrinted>2017-01-31T15:13:14Z</cp:lastPrinted>
  <dcterms:created xsi:type="dcterms:W3CDTF">2015-09-03T16:02:48Z</dcterms:created>
  <dcterms:modified xsi:type="dcterms:W3CDTF">2017-09-20T17:19:12Z</dcterms:modified>
</cp:coreProperties>
</file>