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52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D11" i="1"/>
  <c r="D16"/>
  <c r="D72" l="1"/>
  <c r="F72"/>
  <c r="G72"/>
  <c r="C72"/>
  <c r="D68"/>
  <c r="F68"/>
  <c r="G68"/>
  <c r="C68"/>
  <c r="D60"/>
  <c r="F60"/>
  <c r="G60"/>
  <c r="C60"/>
  <c r="D56"/>
  <c r="F56"/>
  <c r="G56"/>
  <c r="C56"/>
  <c r="D46"/>
  <c r="F46"/>
  <c r="G46"/>
  <c r="C46"/>
  <c r="D36"/>
  <c r="F36"/>
  <c r="G36"/>
  <c r="C36"/>
  <c r="D26"/>
  <c r="F26"/>
  <c r="G26"/>
  <c r="C26"/>
  <c r="F16"/>
  <c r="G16"/>
  <c r="C16"/>
  <c r="F8"/>
  <c r="G8"/>
  <c r="D8"/>
  <c r="C8"/>
  <c r="E9"/>
  <c r="H9" s="1"/>
  <c r="E10"/>
  <c r="H10" s="1"/>
  <c r="E11"/>
  <c r="H11" s="1"/>
  <c r="E12"/>
  <c r="H12" s="1"/>
  <c r="E13"/>
  <c r="H13" s="1"/>
  <c r="E14"/>
  <c r="H14" s="1"/>
  <c r="E15"/>
  <c r="H15" s="1"/>
  <c r="E17"/>
  <c r="E18"/>
  <c r="H18" s="1"/>
  <c r="E19"/>
  <c r="H19" s="1"/>
  <c r="E20"/>
  <c r="H20" s="1"/>
  <c r="E21"/>
  <c r="H21" s="1"/>
  <c r="E22"/>
  <c r="H22" s="1"/>
  <c r="E23"/>
  <c r="H23" s="1"/>
  <c r="E24"/>
  <c r="H24" s="1"/>
  <c r="E25"/>
  <c r="H25" s="1"/>
  <c r="E27"/>
  <c r="H27" s="1"/>
  <c r="E28"/>
  <c r="H28" s="1"/>
  <c r="E29"/>
  <c r="H29" s="1"/>
  <c r="E30"/>
  <c r="H30" s="1"/>
  <c r="E31"/>
  <c r="H31" s="1"/>
  <c r="E32"/>
  <c r="H32" s="1"/>
  <c r="E33"/>
  <c r="H33" s="1"/>
  <c r="E34"/>
  <c r="H34" s="1"/>
  <c r="E35"/>
  <c r="H35" s="1"/>
  <c r="E37"/>
  <c r="H37" s="1"/>
  <c r="E38"/>
  <c r="H38" s="1"/>
  <c r="E39"/>
  <c r="H39" s="1"/>
  <c r="E40"/>
  <c r="H40" s="1"/>
  <c r="E41"/>
  <c r="H41" s="1"/>
  <c r="E42"/>
  <c r="H42" s="1"/>
  <c r="E43"/>
  <c r="H43" s="1"/>
  <c r="E44"/>
  <c r="H44" s="1"/>
  <c r="E45"/>
  <c r="H45" s="1"/>
  <c r="E47"/>
  <c r="H47" s="1"/>
  <c r="E48"/>
  <c r="H48" s="1"/>
  <c r="E49"/>
  <c r="H49" s="1"/>
  <c r="E50"/>
  <c r="H50" s="1"/>
  <c r="E51"/>
  <c r="H51" s="1"/>
  <c r="E52"/>
  <c r="H52" s="1"/>
  <c r="E53"/>
  <c r="H53" s="1"/>
  <c r="E54"/>
  <c r="H54" s="1"/>
  <c r="E55"/>
  <c r="H55" s="1"/>
  <c r="E57"/>
  <c r="E58"/>
  <c r="H58" s="1"/>
  <c r="E59"/>
  <c r="H59" s="1"/>
  <c r="E61"/>
  <c r="H61" s="1"/>
  <c r="E62"/>
  <c r="H62" s="1"/>
  <c r="E63"/>
  <c r="H63" s="1"/>
  <c r="E64"/>
  <c r="H64" s="1"/>
  <c r="E65"/>
  <c r="H65" s="1"/>
  <c r="E66"/>
  <c r="H66" s="1"/>
  <c r="E67"/>
  <c r="H67" s="1"/>
  <c r="E69"/>
  <c r="E70"/>
  <c r="H70" s="1"/>
  <c r="E71"/>
  <c r="H71" s="1"/>
  <c r="E73"/>
  <c r="H73" s="1"/>
  <c r="E74"/>
  <c r="H74" s="1"/>
  <c r="E75"/>
  <c r="H75" s="1"/>
  <c r="E76"/>
  <c r="H76" s="1"/>
  <c r="E77"/>
  <c r="H77" s="1"/>
  <c r="E78"/>
  <c r="H78" s="1"/>
  <c r="E79"/>
  <c r="H79" s="1"/>
  <c r="G80" l="1"/>
  <c r="F80"/>
  <c r="D80"/>
  <c r="H72"/>
  <c r="E72"/>
  <c r="E68"/>
  <c r="H69"/>
  <c r="H68" s="1"/>
  <c r="H60"/>
  <c r="E60"/>
  <c r="E56"/>
  <c r="H57"/>
  <c r="H56" s="1"/>
  <c r="H46"/>
  <c r="E46"/>
  <c r="E36"/>
  <c r="H36"/>
  <c r="H26"/>
  <c r="E26"/>
  <c r="C80"/>
  <c r="E16"/>
  <c r="H17"/>
  <c r="H16" s="1"/>
  <c r="H8"/>
  <c r="E8"/>
  <c r="H80" l="1"/>
  <c r="E80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<sst xmlns="http://schemas.openxmlformats.org/spreadsheetml/2006/main" count="87" uniqueCount="87">
  <si>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</si>
  <si>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</si>
  <si>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</si>
  <si>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</si>
  <si>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</si>
  <si>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</si>
  <si>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</si>
  <si>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</si>
  <si>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</si>
  <si>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</si>
  <si>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</si>
  <si>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</si>
  <si>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</si>
  <si>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</si>
  <si>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</si>
  <si>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</si>
  <si>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</si>
  <si>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</si>
  <si>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</si>
  <si>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</si>
  <si>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</si>
  <si>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</si>
  <si>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</si>
  <si>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</si>
  <si>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</si>
  <si>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</si>
  <si>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</si>
  <si>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</si>
  <si>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</si>
  <si>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</si>
  <si>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</si>
  <si>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</si>
  <si>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</si>
  <si>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</si>
  <si>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</si>
  <si>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</si>
  <si>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</si>
  <si>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</si>
  <si>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</si>
  <si>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</si>
  <si>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</si>
  <si>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</si>
  <si>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</si>
  <si>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</si>
  <si>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</si>
  <si>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</si>
  <si>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</si>
  <si>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</si>
  <si>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</si>
  <si>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</si>
  <si>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</si>
  <si>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</si>
  <si>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</si>
  <si>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</si>
  <si>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</si>
  <si>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</si>
  <si>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</si>
  <si>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</si>
  <si>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</si>
  <si>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</si>
  <si>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</si>
  <si>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</si>
  <si>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</si>
  <si>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</si>
  <si>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</si>
  <si>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</si>
  <si>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</si>
  <si>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</si>
  <si>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</si>
  <si>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</si>
  <si>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</si>
  <si>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</si>
  <si>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</si>
  <si>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</si>
  <si>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</si>
  <si>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</si>
  <si>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</si>
  <si>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</si>
  <si>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</si>
  <si>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</si>
  <si>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</si>
  <si>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</si>
  <si>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</si>
  <si>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</si>
  <si>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</si>
  <si>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MUNICIPIO DE ALLENDE, COAHUILA</t>
  </si>
  <si>
    <t>Del 01 de ENERO al 31 de MARZO de 2017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</si>
</sst>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164" fontId="0" fillId="0" borderId="13" xfId="0" applyNumberFormat="1" applyFont="1" applyBorder="1" applyAlignment="1">
      <alignment horizontal="right"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0" fontId="2" fillId="0" borderId="0" xfId="0" applyFont="1"/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I80"/>
  <sheetViews>
    <sheetView tabSelected="1" topLeftCell="A61" zoomScale="90" zoomScaleNormal="90" workbookViewId="0">
      <selection activeCell="G75" sqref="G75"/>
    </sheetView>
  </sheetViews>
  <sheetFormatPr baseColWidth="10" defaultColWidth="11.5703125" defaultRowHeight="15"/>
  <cols>
    <col min="1" max="1" width="5.28515625" style="1" customWidth="1"/>
    <col min="2" max="2" width="46.28515625" style="1" customWidth="1"/>
    <col min="3" max="8" width="15.140625" style="1" customWidth="1"/>
    <col min="9" max="16384" width="11.5703125" style="1"/>
  </cols>
  <sheetData>
    <row r="1" spans="1:8">
      <c r="A1" s="16" t="s">
        <v>85</v>
      </c>
      <c r="B1" s="17"/>
      <c r="C1" s="17"/>
      <c r="D1" s="17"/>
      <c r="E1" s="17"/>
      <c r="F1" s="17"/>
      <c r="G1" s="17"/>
      <c r="H1" s="18"/>
    </row>
    <row r="2" spans="1:8">
      <c r="A2" s="19" t="s">
        <v>0</v>
      </c>
      <c r="B2" s="20"/>
      <c r="C2" s="20"/>
      <c r="D2" s="20"/>
      <c r="E2" s="20"/>
      <c r="F2" s="20"/>
      <c r="G2" s="20"/>
      <c r="H2" s="21"/>
    </row>
    <row r="3" spans="1:8">
      <c r="A3" s="19" t="s">
        <v>1</v>
      </c>
      <c r="B3" s="20"/>
      <c r="C3" s="20"/>
      <c r="D3" s="20"/>
      <c r="E3" s="20"/>
      <c r="F3" s="20"/>
      <c r="G3" s="20"/>
      <c r="H3" s="21"/>
    </row>
    <row r="4" spans="1:8">
      <c r="A4" s="22" t="s">
        <v>86</v>
      </c>
      <c r="B4" s="23"/>
      <c r="C4" s="23"/>
      <c r="D4" s="23"/>
      <c r="E4" s="23"/>
      <c r="F4" s="23"/>
      <c r="G4" s="23"/>
      <c r="H4" s="24"/>
    </row>
    <row r="5" spans="1:8">
      <c r="A5" s="25" t="s">
        <v>2</v>
      </c>
      <c r="B5" s="25"/>
      <c r="C5" s="26" t="s">
        <v>3</v>
      </c>
      <c r="D5" s="26"/>
      <c r="E5" s="26"/>
      <c r="F5" s="26"/>
      <c r="G5" s="26"/>
      <c r="H5" s="26" t="s">
        <v>4</v>
      </c>
    </row>
    <row r="6" spans="1:8" ht="30">
      <c r="A6" s="25"/>
      <c r="B6" s="25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6"/>
    </row>
    <row r="7" spans="1:8">
      <c r="A7" s="25"/>
      <c r="B7" s="25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>
      <c r="A8" s="12" t="s">
        <v>12</v>
      </c>
      <c r="B8" s="13"/>
      <c r="C8" s="10">
        <f>SUM(C9:C15)</f>
        <v>8286223.6200000001</v>
      </c>
      <c r="D8" s="10">
        <f>SUM(D9:D15)</f>
        <v>493454.7</v>
      </c>
      <c r="E8" s="10">
        <f t="shared" ref="E8:H8" si="0">SUM(E9:E15)</f>
        <v>8779678.3200000003</v>
      </c>
      <c r="F8" s="10">
        <f t="shared" si="0"/>
        <v>6283082</v>
      </c>
      <c r="G8" s="10">
        <f t="shared" si="0"/>
        <v>6283082</v>
      </c>
      <c r="H8" s="10">
        <f t="shared" si="0"/>
        <v>2496596.3200000003</v>
      </c>
    </row>
    <row r="9" spans="1:8" ht="30">
      <c r="A9" s="4"/>
      <c r="B9" s="5" t="s">
        <v>13</v>
      </c>
      <c r="C9" s="7">
        <v>5632173.6299999999</v>
      </c>
      <c r="D9" s="7">
        <v>391206.9</v>
      </c>
      <c r="E9" s="7">
        <f t="shared" ref="E9:E71" si="1">C9+D9</f>
        <v>6023380.5300000003</v>
      </c>
      <c r="F9" s="7">
        <v>4921739</v>
      </c>
      <c r="G9" s="7">
        <v>4921739</v>
      </c>
      <c r="H9" s="7">
        <f t="shared" ref="H9:H71" si="2">E9-F9</f>
        <v>1101641.5300000003</v>
      </c>
    </row>
    <row r="10" spans="1:8" ht="30">
      <c r="A10" s="4"/>
      <c r="B10" s="5" t="s">
        <v>14</v>
      </c>
      <c r="C10" s="7">
        <v>0</v>
      </c>
      <c r="D10" s="7">
        <v>0</v>
      </c>
      <c r="E10" s="7">
        <f t="shared" si="1"/>
        <v>0</v>
      </c>
      <c r="F10" s="7">
        <v>0</v>
      </c>
      <c r="G10" s="7">
        <v>0</v>
      </c>
      <c r="H10" s="7">
        <f t="shared" si="2"/>
        <v>0</v>
      </c>
    </row>
    <row r="11" spans="1:8">
      <c r="A11" s="4"/>
      <c r="B11" s="5" t="s">
        <v>15</v>
      </c>
      <c r="C11" s="7">
        <v>1005960.75</v>
      </c>
      <c r="D11" s="7">
        <f>K14</f>
        <v>0</v>
      </c>
      <c r="E11" s="7">
        <f t="shared" si="1"/>
        <v>1005960.75</v>
      </c>
      <c r="F11" s="7">
        <v>40242</v>
      </c>
      <c r="G11" s="7">
        <v>40242</v>
      </c>
      <c r="H11" s="7">
        <f t="shared" si="2"/>
        <v>965718.75</v>
      </c>
    </row>
    <row r="12" spans="1:8">
      <c r="A12" s="4"/>
      <c r="B12" s="5" t="s">
        <v>16</v>
      </c>
      <c r="C12" s="7">
        <v>0</v>
      </c>
      <c r="D12" s="7">
        <v>0</v>
      </c>
      <c r="E12" s="7">
        <f t="shared" si="1"/>
        <v>0</v>
      </c>
      <c r="F12" s="7">
        <v>0</v>
      </c>
      <c r="G12" s="7">
        <v>0</v>
      </c>
      <c r="H12" s="7">
        <f t="shared" si="2"/>
        <v>0</v>
      </c>
    </row>
    <row r="13" spans="1:8">
      <c r="A13" s="4"/>
      <c r="B13" s="5" t="s">
        <v>17</v>
      </c>
      <c r="C13" s="7">
        <v>727563.09</v>
      </c>
      <c r="D13" s="7">
        <v>12661</v>
      </c>
      <c r="E13" s="7">
        <f t="shared" si="1"/>
        <v>740224.09</v>
      </c>
      <c r="F13" s="7">
        <v>368875</v>
      </c>
      <c r="G13" s="7">
        <v>368875</v>
      </c>
      <c r="H13" s="7">
        <f t="shared" si="2"/>
        <v>371349.08999999997</v>
      </c>
    </row>
    <row r="14" spans="1:8">
      <c r="A14" s="4"/>
      <c r="B14" s="5" t="s">
        <v>18</v>
      </c>
      <c r="C14" s="7">
        <v>0</v>
      </c>
      <c r="D14" s="7">
        <v>0</v>
      </c>
      <c r="E14" s="7">
        <f t="shared" si="1"/>
        <v>0</v>
      </c>
      <c r="F14" s="7">
        <v>0</v>
      </c>
      <c r="G14" s="7">
        <v>0</v>
      </c>
      <c r="H14" s="7">
        <f t="shared" si="2"/>
        <v>0</v>
      </c>
    </row>
    <row r="15" spans="1:8">
      <c r="A15" s="4"/>
      <c r="B15" s="5" t="s">
        <v>19</v>
      </c>
      <c r="C15" s="7">
        <v>920526.15</v>
      </c>
      <c r="D15" s="7">
        <v>89586.8</v>
      </c>
      <c r="E15" s="7">
        <f t="shared" si="1"/>
        <v>1010112.9500000001</v>
      </c>
      <c r="F15" s="7">
        <v>952226</v>
      </c>
      <c r="G15" s="7">
        <v>952226</v>
      </c>
      <c r="H15" s="7">
        <f t="shared" si="2"/>
        <v>57886.95000000007</v>
      </c>
    </row>
    <row r="16" spans="1:8">
      <c r="A16" s="12" t="s">
        <v>20</v>
      </c>
      <c r="B16" s="13"/>
      <c r="C16" s="9">
        <f>SUM(C17:C25)</f>
        <v>1341149.8599999999</v>
      </c>
      <c r="D16" s="9">
        <f t="shared" ref="D16:H16" si="3">SUM(D17:D25)</f>
        <v>740630.85999999987</v>
      </c>
      <c r="E16" s="9">
        <f t="shared" si="3"/>
        <v>2081780.7199999997</v>
      </c>
      <c r="F16" s="9">
        <f t="shared" si="3"/>
        <v>1918167.08</v>
      </c>
      <c r="G16" s="9">
        <f t="shared" si="3"/>
        <v>1189251.0900000001</v>
      </c>
      <c r="H16" s="9">
        <f t="shared" si="3"/>
        <v>163613.64000000001</v>
      </c>
    </row>
    <row r="17" spans="1:8" ht="30">
      <c r="A17" s="4"/>
      <c r="B17" s="5" t="s">
        <v>21</v>
      </c>
      <c r="C17" s="7">
        <v>162989.73000000001</v>
      </c>
      <c r="D17" s="7">
        <v>-62680.73</v>
      </c>
      <c r="E17" s="7">
        <f t="shared" si="1"/>
        <v>100309</v>
      </c>
      <c r="F17" s="7">
        <v>127358.51</v>
      </c>
      <c r="G17" s="7">
        <v>110984.1</v>
      </c>
      <c r="H17" s="7">
        <f t="shared" si="2"/>
        <v>-27049.509999999995</v>
      </c>
    </row>
    <row r="18" spans="1:8">
      <c r="A18" s="4"/>
      <c r="B18" s="5" t="s">
        <v>22</v>
      </c>
      <c r="C18" s="7">
        <v>42740.84</v>
      </c>
      <c r="D18" s="7">
        <v>-10509.5</v>
      </c>
      <c r="E18" s="7">
        <f t="shared" si="1"/>
        <v>32231.339999999997</v>
      </c>
      <c r="F18" s="7">
        <v>27901.27</v>
      </c>
      <c r="G18" s="7">
        <v>27901.27</v>
      </c>
      <c r="H18" s="7">
        <f t="shared" si="2"/>
        <v>4330.0699999999961</v>
      </c>
    </row>
    <row r="19" spans="1:8" ht="30">
      <c r="A19" s="4"/>
      <c r="B19" s="5" t="s">
        <v>23</v>
      </c>
      <c r="C19" s="7">
        <v>1345.5</v>
      </c>
      <c r="D19" s="7">
        <v>0</v>
      </c>
      <c r="E19" s="7">
        <f t="shared" si="1"/>
        <v>1345.5</v>
      </c>
      <c r="F19" s="7">
        <v>0</v>
      </c>
      <c r="G19" s="7">
        <v>0</v>
      </c>
      <c r="H19" s="7">
        <f t="shared" si="2"/>
        <v>1345.5</v>
      </c>
    </row>
    <row r="20" spans="1:8" ht="30">
      <c r="A20" s="4"/>
      <c r="B20" s="5" t="s">
        <v>24</v>
      </c>
      <c r="C20" s="7">
        <v>191578.5</v>
      </c>
      <c r="D20" s="7">
        <v>452761.54</v>
      </c>
      <c r="E20" s="7">
        <f t="shared" si="1"/>
        <v>644340.04</v>
      </c>
      <c r="F20" s="7">
        <v>532869.07999999996</v>
      </c>
      <c r="G20" s="7">
        <v>476253.03</v>
      </c>
      <c r="H20" s="7">
        <f t="shared" si="2"/>
        <v>111470.96000000008</v>
      </c>
    </row>
    <row r="21" spans="1:8" ht="30">
      <c r="A21" s="4"/>
      <c r="B21" s="5" t="s">
        <v>25</v>
      </c>
      <c r="C21" s="7">
        <v>9956.7000000000007</v>
      </c>
      <c r="D21" s="7">
        <v>3000</v>
      </c>
      <c r="E21" s="7">
        <f t="shared" si="1"/>
        <v>12956.7</v>
      </c>
      <c r="F21" s="7">
        <v>2043.43</v>
      </c>
      <c r="G21" s="7">
        <v>303.43</v>
      </c>
      <c r="H21" s="7">
        <f t="shared" si="2"/>
        <v>10913.27</v>
      </c>
    </row>
    <row r="22" spans="1:8">
      <c r="A22" s="4"/>
      <c r="B22" s="5" t="s">
        <v>26</v>
      </c>
      <c r="C22" s="7">
        <v>772307.82</v>
      </c>
      <c r="D22" s="7">
        <v>211963.21</v>
      </c>
      <c r="E22" s="7">
        <f t="shared" si="1"/>
        <v>984271.02999999991</v>
      </c>
      <c r="F22" s="7">
        <v>976768.47</v>
      </c>
      <c r="G22" s="7">
        <v>377827.16</v>
      </c>
      <c r="H22" s="7">
        <f t="shared" si="2"/>
        <v>7502.5599999999395</v>
      </c>
    </row>
    <row r="23" spans="1:8" ht="30">
      <c r="A23" s="4"/>
      <c r="B23" s="5" t="s">
        <v>27</v>
      </c>
      <c r="C23" s="7">
        <v>72255.25</v>
      </c>
      <c r="D23" s="7">
        <v>16645</v>
      </c>
      <c r="E23" s="7">
        <f t="shared" si="1"/>
        <v>88900.25</v>
      </c>
      <c r="F23" s="7">
        <v>77670.460000000006</v>
      </c>
      <c r="G23" s="7">
        <v>53670.06</v>
      </c>
      <c r="H23" s="7">
        <f t="shared" si="2"/>
        <v>11229.789999999994</v>
      </c>
    </row>
    <row r="24" spans="1:8">
      <c r="A24" s="4"/>
      <c r="B24" s="5" t="s">
        <v>28</v>
      </c>
      <c r="C24" s="7">
        <v>0</v>
      </c>
      <c r="D24" s="7">
        <v>0</v>
      </c>
      <c r="E24" s="7">
        <f t="shared" si="1"/>
        <v>0</v>
      </c>
      <c r="F24" s="7">
        <v>0</v>
      </c>
      <c r="G24" s="7">
        <v>0</v>
      </c>
      <c r="H24" s="7">
        <f t="shared" si="2"/>
        <v>0</v>
      </c>
    </row>
    <row r="25" spans="1:8">
      <c r="A25" s="4"/>
      <c r="B25" s="5" t="s">
        <v>29</v>
      </c>
      <c r="C25" s="7">
        <v>87975.52</v>
      </c>
      <c r="D25" s="7">
        <v>129451.34</v>
      </c>
      <c r="E25" s="7">
        <f t="shared" si="1"/>
        <v>217426.86</v>
      </c>
      <c r="F25" s="7">
        <v>173555.86</v>
      </c>
      <c r="G25" s="7">
        <v>142312.04</v>
      </c>
      <c r="H25" s="7">
        <f t="shared" si="2"/>
        <v>43871</v>
      </c>
    </row>
    <row r="26" spans="1:8">
      <c r="A26" s="12" t="s">
        <v>30</v>
      </c>
      <c r="B26" s="13"/>
      <c r="C26" s="9">
        <f>SUM(C27:C35)</f>
        <v>1472008.8900000001</v>
      </c>
      <c r="D26" s="9">
        <f t="shared" ref="D26:H26" si="4">SUM(D27:D35)</f>
        <v>1190547.3599999999</v>
      </c>
      <c r="E26" s="9">
        <f t="shared" si="4"/>
        <v>2662556.25</v>
      </c>
      <c r="F26" s="9">
        <f t="shared" si="4"/>
        <v>2341382.2599999998</v>
      </c>
      <c r="G26" s="9">
        <f t="shared" si="4"/>
        <v>1900749.6</v>
      </c>
      <c r="H26" s="9">
        <f t="shared" si="4"/>
        <v>321173.99</v>
      </c>
    </row>
    <row r="27" spans="1:8">
      <c r="A27" s="4"/>
      <c r="B27" s="5" t="s">
        <v>31</v>
      </c>
      <c r="C27" s="7">
        <v>516232.16</v>
      </c>
      <c r="D27" s="7">
        <v>551704.4</v>
      </c>
      <c r="E27" s="7">
        <f t="shared" si="1"/>
        <v>1067936.56</v>
      </c>
      <c r="F27" s="7">
        <v>1051171</v>
      </c>
      <c r="G27" s="7">
        <v>1051171</v>
      </c>
      <c r="H27" s="7">
        <f t="shared" si="2"/>
        <v>16765.560000000056</v>
      </c>
    </row>
    <row r="28" spans="1:8">
      <c r="A28" s="4"/>
      <c r="B28" s="5" t="s">
        <v>32</v>
      </c>
      <c r="C28" s="7">
        <v>53281.8</v>
      </c>
      <c r="D28" s="7">
        <v>152100</v>
      </c>
      <c r="E28" s="7">
        <f t="shared" si="1"/>
        <v>205381.8</v>
      </c>
      <c r="F28" s="7">
        <v>189930</v>
      </c>
      <c r="G28" s="7">
        <v>180470</v>
      </c>
      <c r="H28" s="7">
        <f t="shared" si="2"/>
        <v>15451.799999999988</v>
      </c>
    </row>
    <row r="29" spans="1:8" ht="30">
      <c r="A29" s="4"/>
      <c r="B29" s="5" t="s">
        <v>33</v>
      </c>
      <c r="C29" s="7">
        <v>64846.89</v>
      </c>
      <c r="D29" s="7">
        <v>164715.79999999999</v>
      </c>
      <c r="E29" s="7">
        <f t="shared" si="1"/>
        <v>229562.69</v>
      </c>
      <c r="F29" s="7">
        <v>175561.94</v>
      </c>
      <c r="G29" s="7">
        <v>5313.96</v>
      </c>
      <c r="H29" s="7">
        <f t="shared" si="2"/>
        <v>54000.75</v>
      </c>
    </row>
    <row r="30" spans="1:8">
      <c r="A30" s="4"/>
      <c r="B30" s="5" t="s">
        <v>34</v>
      </c>
      <c r="C30" s="7">
        <v>9956.7000000000007</v>
      </c>
      <c r="D30" s="7">
        <v>299.60000000000002</v>
      </c>
      <c r="E30" s="7">
        <f t="shared" si="1"/>
        <v>10256.300000000001</v>
      </c>
      <c r="F30" s="7">
        <v>8710.34</v>
      </c>
      <c r="G30" s="7">
        <v>8710.34</v>
      </c>
      <c r="H30" s="7">
        <f t="shared" si="2"/>
        <v>1545.9600000000009</v>
      </c>
    </row>
    <row r="31" spans="1:8" ht="30">
      <c r="A31" s="4"/>
      <c r="B31" s="5" t="s">
        <v>35</v>
      </c>
      <c r="C31" s="7">
        <v>79485.929999999993</v>
      </c>
      <c r="D31" s="7">
        <v>119666.73</v>
      </c>
      <c r="E31" s="7">
        <f t="shared" si="1"/>
        <v>199152.65999999997</v>
      </c>
      <c r="F31" s="7">
        <v>151050.70000000001</v>
      </c>
      <c r="G31" s="7">
        <v>141439.57</v>
      </c>
      <c r="H31" s="7">
        <f t="shared" si="2"/>
        <v>48101.959999999963</v>
      </c>
    </row>
    <row r="32" spans="1:8">
      <c r="A32" s="4"/>
      <c r="B32" s="5" t="s">
        <v>36</v>
      </c>
      <c r="C32" s="7">
        <v>204172.9</v>
      </c>
      <c r="D32" s="7">
        <v>129120.8</v>
      </c>
      <c r="E32" s="7">
        <f t="shared" si="1"/>
        <v>333293.7</v>
      </c>
      <c r="F32" s="7">
        <v>366760.01</v>
      </c>
      <c r="G32" s="7">
        <v>155440</v>
      </c>
      <c r="H32" s="7">
        <f t="shared" si="2"/>
        <v>-33466.31</v>
      </c>
    </row>
    <row r="33" spans="1:8">
      <c r="A33" s="4"/>
      <c r="B33" s="5" t="s">
        <v>37</v>
      </c>
      <c r="C33" s="7">
        <v>79794.100000000006</v>
      </c>
      <c r="D33" s="7">
        <v>9705.25</v>
      </c>
      <c r="E33" s="7">
        <f t="shared" si="1"/>
        <v>89499.35</v>
      </c>
      <c r="F33" s="7">
        <v>58055.05</v>
      </c>
      <c r="G33" s="7">
        <v>58055.05</v>
      </c>
      <c r="H33" s="7">
        <f t="shared" si="2"/>
        <v>31444.300000000003</v>
      </c>
    </row>
    <row r="34" spans="1:8">
      <c r="A34" s="4"/>
      <c r="B34" s="5" t="s">
        <v>38</v>
      </c>
      <c r="C34" s="7">
        <v>287376.83</v>
      </c>
      <c r="D34" s="7">
        <v>-11445</v>
      </c>
      <c r="E34" s="7">
        <f t="shared" si="1"/>
        <v>275931.83</v>
      </c>
      <c r="F34" s="7">
        <v>154743.09</v>
      </c>
      <c r="G34" s="7">
        <v>129835.8</v>
      </c>
      <c r="H34" s="7">
        <f t="shared" si="2"/>
        <v>121188.74000000002</v>
      </c>
    </row>
    <row r="35" spans="1:8">
      <c r="A35" s="4"/>
      <c r="B35" s="5" t="s">
        <v>39</v>
      </c>
      <c r="C35" s="7">
        <v>176861.58</v>
      </c>
      <c r="D35" s="7">
        <v>74679.78</v>
      </c>
      <c r="E35" s="7">
        <f t="shared" si="1"/>
        <v>251541.36</v>
      </c>
      <c r="F35" s="7">
        <v>185400.13</v>
      </c>
      <c r="G35" s="7">
        <v>170313.88</v>
      </c>
      <c r="H35" s="7">
        <f t="shared" si="2"/>
        <v>66141.229999999981</v>
      </c>
    </row>
    <row r="36" spans="1:8">
      <c r="A36" s="12" t="s">
        <v>40</v>
      </c>
      <c r="B36" s="13"/>
      <c r="C36" s="9">
        <f>SUM(C37:C45)</f>
        <v>769876.47</v>
      </c>
      <c r="D36" s="9">
        <f t="shared" ref="D36:H36" si="5">SUM(D37:D45)</f>
        <v>613310.63000000012</v>
      </c>
      <c r="E36" s="9">
        <f t="shared" si="5"/>
        <v>1383187.1</v>
      </c>
      <c r="F36" s="9">
        <f t="shared" si="5"/>
        <v>1464304.51</v>
      </c>
      <c r="G36" s="9">
        <f t="shared" si="5"/>
        <v>1460304.51</v>
      </c>
      <c r="H36" s="9">
        <f t="shared" si="5"/>
        <v>-81117.409999999916</v>
      </c>
    </row>
    <row r="37" spans="1:8" ht="30">
      <c r="A37" s="4"/>
      <c r="B37" s="5" t="s">
        <v>41</v>
      </c>
      <c r="C37" s="7">
        <v>0</v>
      </c>
      <c r="D37" s="7">
        <v>0</v>
      </c>
      <c r="E37" s="7">
        <f t="shared" si="1"/>
        <v>0</v>
      </c>
      <c r="F37" s="7">
        <v>0</v>
      </c>
      <c r="G37" s="7">
        <v>0</v>
      </c>
      <c r="H37" s="7">
        <f t="shared" si="2"/>
        <v>0</v>
      </c>
    </row>
    <row r="38" spans="1:8">
      <c r="A38" s="4"/>
      <c r="B38" s="5" t="s">
        <v>42</v>
      </c>
      <c r="C38" s="7">
        <v>0</v>
      </c>
      <c r="D38" s="7">
        <v>0</v>
      </c>
      <c r="E38" s="7">
        <f t="shared" si="1"/>
        <v>0</v>
      </c>
      <c r="F38" s="7">
        <v>0</v>
      </c>
      <c r="G38" s="7">
        <v>0</v>
      </c>
      <c r="H38" s="7">
        <f t="shared" si="2"/>
        <v>0</v>
      </c>
    </row>
    <row r="39" spans="1:8">
      <c r="A39" s="4"/>
      <c r="B39" s="5" t="s">
        <v>43</v>
      </c>
      <c r="C39" s="7">
        <v>215280</v>
      </c>
      <c r="D39" s="7">
        <v>370000</v>
      </c>
      <c r="E39" s="7">
        <f t="shared" si="1"/>
        <v>585280</v>
      </c>
      <c r="F39" s="7">
        <v>530575.5</v>
      </c>
      <c r="G39" s="7">
        <v>530575.5</v>
      </c>
      <c r="H39" s="7">
        <f t="shared" si="2"/>
        <v>54704.5</v>
      </c>
    </row>
    <row r="40" spans="1:8">
      <c r="A40" s="4"/>
      <c r="B40" s="6" t="s">
        <v>44</v>
      </c>
      <c r="C40" s="7">
        <v>493858.53</v>
      </c>
      <c r="D40" s="7">
        <v>298666.57</v>
      </c>
      <c r="E40" s="7">
        <f t="shared" si="1"/>
        <v>792525.10000000009</v>
      </c>
      <c r="F40" s="7">
        <v>933729.01</v>
      </c>
      <c r="G40" s="7">
        <v>929729.01</v>
      </c>
      <c r="H40" s="7">
        <f t="shared" si="2"/>
        <v>-141203.90999999992</v>
      </c>
    </row>
    <row r="41" spans="1:8">
      <c r="A41" s="4"/>
      <c r="B41" s="6" t="s">
        <v>45</v>
      </c>
      <c r="C41" s="7">
        <v>5382</v>
      </c>
      <c r="D41" s="7">
        <v>0</v>
      </c>
      <c r="E41" s="7">
        <f t="shared" si="1"/>
        <v>5382</v>
      </c>
      <c r="F41" s="7">
        <v>0</v>
      </c>
      <c r="G41" s="7">
        <v>0</v>
      </c>
      <c r="H41" s="7">
        <f t="shared" si="2"/>
        <v>5382</v>
      </c>
    </row>
    <row r="42" spans="1:8" ht="30">
      <c r="A42" s="4"/>
      <c r="B42" s="5" t="s">
        <v>46</v>
      </c>
      <c r="C42" s="7">
        <v>0</v>
      </c>
      <c r="D42" s="7">
        <v>0</v>
      </c>
      <c r="E42" s="7">
        <f t="shared" si="1"/>
        <v>0</v>
      </c>
      <c r="F42" s="7">
        <v>0</v>
      </c>
      <c r="G42" s="7">
        <v>0</v>
      </c>
      <c r="H42" s="7">
        <f t="shared" si="2"/>
        <v>0</v>
      </c>
    </row>
    <row r="43" spans="1:8">
      <c r="A43" s="4"/>
      <c r="B43" s="5" t="s">
        <v>47</v>
      </c>
      <c r="C43" s="7">
        <v>0</v>
      </c>
      <c r="D43" s="7">
        <v>0</v>
      </c>
      <c r="E43" s="7">
        <f t="shared" si="1"/>
        <v>0</v>
      </c>
      <c r="F43" s="7">
        <v>0</v>
      </c>
      <c r="G43" s="7">
        <v>0</v>
      </c>
      <c r="H43" s="7">
        <f t="shared" si="2"/>
        <v>0</v>
      </c>
    </row>
    <row r="44" spans="1:8">
      <c r="A44" s="4"/>
      <c r="B44" s="5" t="s">
        <v>48</v>
      </c>
      <c r="C44" s="7">
        <v>55355.94</v>
      </c>
      <c r="D44" s="7">
        <v>-55355.94</v>
      </c>
      <c r="E44" s="7">
        <f t="shared" si="1"/>
        <v>0</v>
      </c>
      <c r="F44" s="7">
        <v>0</v>
      </c>
      <c r="G44" s="7">
        <v>0</v>
      </c>
      <c r="H44" s="7">
        <f t="shared" si="2"/>
        <v>0</v>
      </c>
    </row>
    <row r="45" spans="1:8">
      <c r="A45" s="4"/>
      <c r="B45" s="5" t="s">
        <v>49</v>
      </c>
      <c r="C45" s="7">
        <v>0</v>
      </c>
      <c r="D45" s="7">
        <v>0</v>
      </c>
      <c r="E45" s="7">
        <f t="shared" si="1"/>
        <v>0</v>
      </c>
      <c r="F45" s="7">
        <v>0</v>
      </c>
      <c r="G45" s="7">
        <v>0</v>
      </c>
      <c r="H45" s="7">
        <f t="shared" si="2"/>
        <v>0</v>
      </c>
    </row>
    <row r="46" spans="1:8">
      <c r="A46" s="12" t="s">
        <v>50</v>
      </c>
      <c r="B46" s="13"/>
      <c r="C46" s="9">
        <f>SUM(C47:C55)</f>
        <v>173165.85</v>
      </c>
      <c r="D46" s="9">
        <f t="shared" ref="D46:H46" si="6">SUM(D47:D55)</f>
        <v>-134850</v>
      </c>
      <c r="E46" s="9">
        <f t="shared" si="6"/>
        <v>38315.850000000006</v>
      </c>
      <c r="F46" s="9">
        <f t="shared" si="6"/>
        <v>9248.02</v>
      </c>
      <c r="G46" s="9">
        <f t="shared" si="6"/>
        <v>5348.02</v>
      </c>
      <c r="H46" s="9">
        <f t="shared" si="6"/>
        <v>29067.830000000005</v>
      </c>
    </row>
    <row r="47" spans="1:8">
      <c r="A47" s="4"/>
      <c r="B47" s="5" t="s">
        <v>51</v>
      </c>
      <c r="C47" s="7">
        <v>14127.75</v>
      </c>
      <c r="D47" s="7">
        <v>2763.5</v>
      </c>
      <c r="E47" s="7">
        <f t="shared" si="1"/>
        <v>16891.25</v>
      </c>
      <c r="F47" s="7">
        <v>9248.02</v>
      </c>
      <c r="G47" s="7">
        <v>5348.02</v>
      </c>
      <c r="H47" s="7">
        <f t="shared" si="2"/>
        <v>7643.23</v>
      </c>
    </row>
    <row r="48" spans="1:8">
      <c r="A48" s="4"/>
      <c r="B48" s="5" t="s">
        <v>52</v>
      </c>
      <c r="C48" s="7">
        <v>4036.5</v>
      </c>
      <c r="D48" s="7">
        <v>0</v>
      </c>
      <c r="E48" s="7">
        <f t="shared" si="1"/>
        <v>4036.5</v>
      </c>
      <c r="F48" s="7">
        <v>0</v>
      </c>
      <c r="G48" s="7">
        <v>0</v>
      </c>
      <c r="H48" s="7">
        <f t="shared" si="2"/>
        <v>4036.5</v>
      </c>
    </row>
    <row r="49" spans="1:8">
      <c r="A49" s="4"/>
      <c r="B49" s="5" t="s">
        <v>53</v>
      </c>
      <c r="C49" s="7">
        <v>0</v>
      </c>
      <c r="D49" s="7">
        <v>0</v>
      </c>
      <c r="E49" s="7">
        <f t="shared" si="1"/>
        <v>0</v>
      </c>
      <c r="F49" s="7">
        <v>0</v>
      </c>
      <c r="G49" s="7">
        <v>0</v>
      </c>
      <c r="H49" s="7">
        <f t="shared" si="2"/>
        <v>0</v>
      </c>
    </row>
    <row r="50" spans="1:8">
      <c r="A50" s="4"/>
      <c r="B50" s="5" t="s">
        <v>54</v>
      </c>
      <c r="C50" s="7">
        <v>144237.6</v>
      </c>
      <c r="D50" s="7">
        <v>-130886</v>
      </c>
      <c r="E50" s="7">
        <f t="shared" si="1"/>
        <v>13351.600000000006</v>
      </c>
      <c r="F50" s="7">
        <v>0</v>
      </c>
      <c r="G50" s="7">
        <v>0</v>
      </c>
      <c r="H50" s="7">
        <f t="shared" si="2"/>
        <v>13351.600000000006</v>
      </c>
    </row>
    <row r="51" spans="1:8">
      <c r="A51" s="4"/>
      <c r="B51" s="5" t="s">
        <v>55</v>
      </c>
      <c r="C51" s="7">
        <v>0</v>
      </c>
      <c r="D51" s="7">
        <v>0</v>
      </c>
      <c r="E51" s="7">
        <f t="shared" si="1"/>
        <v>0</v>
      </c>
      <c r="F51" s="7">
        <v>0</v>
      </c>
      <c r="G51" s="7">
        <v>0</v>
      </c>
      <c r="H51" s="7">
        <f t="shared" si="2"/>
        <v>0</v>
      </c>
    </row>
    <row r="52" spans="1:8">
      <c r="A52" s="4"/>
      <c r="B52" s="5" t="s">
        <v>56</v>
      </c>
      <c r="C52" s="7">
        <v>10764</v>
      </c>
      <c r="D52" s="7">
        <v>-6727.5</v>
      </c>
      <c r="E52" s="7">
        <f t="shared" si="1"/>
        <v>4036.5</v>
      </c>
      <c r="F52" s="7">
        <v>0</v>
      </c>
      <c r="G52" s="7">
        <v>0</v>
      </c>
      <c r="H52" s="7">
        <f t="shared" si="2"/>
        <v>4036.5</v>
      </c>
    </row>
    <row r="53" spans="1:8">
      <c r="A53" s="4"/>
      <c r="B53" s="5" t="s">
        <v>57</v>
      </c>
      <c r="C53" s="7">
        <v>0</v>
      </c>
      <c r="D53" s="7">
        <v>0</v>
      </c>
      <c r="E53" s="7">
        <f t="shared" si="1"/>
        <v>0</v>
      </c>
      <c r="F53" s="7">
        <v>0</v>
      </c>
      <c r="G53" s="7">
        <v>0</v>
      </c>
      <c r="H53" s="7">
        <f t="shared" si="2"/>
        <v>0</v>
      </c>
    </row>
    <row r="54" spans="1:8">
      <c r="A54" s="4"/>
      <c r="B54" s="5" t="s">
        <v>58</v>
      </c>
      <c r="C54" s="7">
        <v>0</v>
      </c>
      <c r="D54" s="7">
        <v>0</v>
      </c>
      <c r="E54" s="7">
        <f t="shared" si="1"/>
        <v>0</v>
      </c>
      <c r="F54" s="7">
        <v>0</v>
      </c>
      <c r="G54" s="7">
        <v>0</v>
      </c>
      <c r="H54" s="7">
        <f t="shared" si="2"/>
        <v>0</v>
      </c>
    </row>
    <row r="55" spans="1:8">
      <c r="A55" s="4"/>
      <c r="B55" s="5" t="s">
        <v>59</v>
      </c>
      <c r="C55" s="7">
        <v>0</v>
      </c>
      <c r="D55" s="7">
        <v>0</v>
      </c>
      <c r="E55" s="7">
        <f t="shared" si="1"/>
        <v>0</v>
      </c>
      <c r="F55" s="7">
        <v>0</v>
      </c>
      <c r="G55" s="7">
        <v>0</v>
      </c>
      <c r="H55" s="7">
        <f t="shared" si="2"/>
        <v>0</v>
      </c>
    </row>
    <row r="56" spans="1:8">
      <c r="A56" s="12" t="s">
        <v>60</v>
      </c>
      <c r="B56" s="13"/>
      <c r="C56" s="9">
        <f>SUM(C57:C59)</f>
        <v>3312031.05</v>
      </c>
      <c r="D56" s="9">
        <f t="shared" ref="D56:H56" si="7">SUM(D57:D59)</f>
        <v>-1759744.53</v>
      </c>
      <c r="E56" s="9">
        <f t="shared" si="7"/>
        <v>1552286.5199999998</v>
      </c>
      <c r="F56" s="9">
        <f t="shared" si="7"/>
        <v>1585796</v>
      </c>
      <c r="G56" s="9">
        <f t="shared" si="7"/>
        <v>1382263.18</v>
      </c>
      <c r="H56" s="9">
        <f t="shared" si="7"/>
        <v>-33509.480000000214</v>
      </c>
    </row>
    <row r="57" spans="1:8">
      <c r="A57" s="4"/>
      <c r="B57" s="5" t="s">
        <v>61</v>
      </c>
      <c r="C57" s="7">
        <v>2287115.5699999998</v>
      </c>
      <c r="D57" s="7">
        <v>-734829.06</v>
      </c>
      <c r="E57" s="7">
        <f t="shared" si="1"/>
        <v>1552286.5099999998</v>
      </c>
      <c r="F57" s="7">
        <v>1585796</v>
      </c>
      <c r="G57" s="7">
        <v>1382263.18</v>
      </c>
      <c r="H57" s="7">
        <f t="shared" si="2"/>
        <v>-33509.490000000224</v>
      </c>
    </row>
    <row r="58" spans="1:8">
      <c r="A58" s="4"/>
      <c r="B58" s="5" t="s">
        <v>62</v>
      </c>
      <c r="C58" s="7">
        <v>1024915.48</v>
      </c>
      <c r="D58" s="7">
        <v>-1024915.47</v>
      </c>
      <c r="E58" s="7">
        <f t="shared" si="1"/>
        <v>1.0000000009313226E-2</v>
      </c>
      <c r="F58" s="7">
        <v>0</v>
      </c>
      <c r="G58" s="7">
        <v>0</v>
      </c>
      <c r="H58" s="7">
        <f t="shared" si="2"/>
        <v>1.0000000009313226E-2</v>
      </c>
    </row>
    <row r="59" spans="1:8">
      <c r="A59" s="4"/>
      <c r="B59" s="5" t="s">
        <v>63</v>
      </c>
      <c r="C59" s="7">
        <v>0</v>
      </c>
      <c r="D59" s="7">
        <v>0</v>
      </c>
      <c r="E59" s="7">
        <f t="shared" si="1"/>
        <v>0</v>
      </c>
      <c r="F59" s="7">
        <v>0</v>
      </c>
      <c r="G59" s="7">
        <v>0</v>
      </c>
      <c r="H59" s="7">
        <f t="shared" si="2"/>
        <v>0</v>
      </c>
    </row>
    <row r="60" spans="1:8">
      <c r="A60" s="12" t="s">
        <v>64</v>
      </c>
      <c r="B60" s="13"/>
      <c r="C60" s="9">
        <f>SUM(C61:C67)</f>
        <v>0</v>
      </c>
      <c r="D60" s="9">
        <f t="shared" ref="D60:H60" si="8">SUM(D61:D67)</f>
        <v>0</v>
      </c>
      <c r="E60" s="9">
        <f t="shared" si="8"/>
        <v>0</v>
      </c>
      <c r="F60" s="9">
        <f t="shared" si="8"/>
        <v>0</v>
      </c>
      <c r="G60" s="9">
        <f t="shared" si="8"/>
        <v>0</v>
      </c>
      <c r="H60" s="9">
        <f t="shared" si="8"/>
        <v>0</v>
      </c>
    </row>
    <row r="61" spans="1:8" ht="30">
      <c r="A61" s="4"/>
      <c r="B61" s="5" t="s">
        <v>65</v>
      </c>
      <c r="C61" s="7">
        <v>0</v>
      </c>
      <c r="D61" s="7">
        <v>0</v>
      </c>
      <c r="E61" s="7">
        <f t="shared" si="1"/>
        <v>0</v>
      </c>
      <c r="F61" s="7">
        <v>0</v>
      </c>
      <c r="G61" s="7">
        <v>0</v>
      </c>
      <c r="H61" s="7">
        <f t="shared" si="2"/>
        <v>0</v>
      </c>
    </row>
    <row r="62" spans="1:8">
      <c r="A62" s="4"/>
      <c r="B62" s="5" t="s">
        <v>66</v>
      </c>
      <c r="C62" s="7">
        <v>0</v>
      </c>
      <c r="D62" s="7">
        <v>0</v>
      </c>
      <c r="E62" s="7">
        <f t="shared" si="1"/>
        <v>0</v>
      </c>
      <c r="F62" s="7">
        <v>0</v>
      </c>
      <c r="G62" s="7">
        <v>0</v>
      </c>
      <c r="H62" s="7">
        <f t="shared" si="2"/>
        <v>0</v>
      </c>
    </row>
    <row r="63" spans="1:8">
      <c r="A63" s="4"/>
      <c r="B63" s="5" t="s">
        <v>67</v>
      </c>
      <c r="C63" s="7">
        <v>0</v>
      </c>
      <c r="D63" s="7">
        <v>0</v>
      </c>
      <c r="E63" s="7">
        <f t="shared" si="1"/>
        <v>0</v>
      </c>
      <c r="F63" s="7">
        <v>0</v>
      </c>
      <c r="G63" s="7">
        <v>0</v>
      </c>
      <c r="H63" s="7">
        <f t="shared" si="2"/>
        <v>0</v>
      </c>
    </row>
    <row r="64" spans="1:8">
      <c r="A64" s="4"/>
      <c r="B64" s="5" t="s">
        <v>68</v>
      </c>
      <c r="C64" s="7">
        <v>0</v>
      </c>
      <c r="D64" s="7">
        <v>0</v>
      </c>
      <c r="E64" s="7">
        <f t="shared" si="1"/>
        <v>0</v>
      </c>
      <c r="F64" s="7">
        <v>0</v>
      </c>
      <c r="G64" s="7">
        <v>0</v>
      </c>
      <c r="H64" s="7">
        <f t="shared" si="2"/>
        <v>0</v>
      </c>
    </row>
    <row r="65" spans="1:9" ht="30">
      <c r="A65" s="4"/>
      <c r="B65" s="5" t="s">
        <v>69</v>
      </c>
      <c r="C65" s="7">
        <v>0</v>
      </c>
      <c r="D65" s="7">
        <v>0</v>
      </c>
      <c r="E65" s="7">
        <f t="shared" si="1"/>
        <v>0</v>
      </c>
      <c r="F65" s="7">
        <v>0</v>
      </c>
      <c r="G65" s="7">
        <v>0</v>
      </c>
      <c r="H65" s="7">
        <f t="shared" si="2"/>
        <v>0</v>
      </c>
    </row>
    <row r="66" spans="1:9">
      <c r="A66" s="4"/>
      <c r="B66" s="5" t="s">
        <v>70</v>
      </c>
      <c r="C66" s="7">
        <v>0</v>
      </c>
      <c r="D66" s="7">
        <v>0</v>
      </c>
      <c r="E66" s="7">
        <f t="shared" si="1"/>
        <v>0</v>
      </c>
      <c r="F66" s="7">
        <v>0</v>
      </c>
      <c r="G66" s="7">
        <v>0</v>
      </c>
      <c r="H66" s="7">
        <f t="shared" si="2"/>
        <v>0</v>
      </c>
    </row>
    <row r="67" spans="1:9" ht="30">
      <c r="A67" s="4"/>
      <c r="B67" s="5" t="s">
        <v>71</v>
      </c>
      <c r="C67" s="7">
        <v>0</v>
      </c>
      <c r="D67" s="7">
        <v>0</v>
      </c>
      <c r="E67" s="7">
        <f t="shared" si="1"/>
        <v>0</v>
      </c>
      <c r="F67" s="7">
        <v>0</v>
      </c>
      <c r="G67" s="7">
        <v>0</v>
      </c>
      <c r="H67" s="7">
        <f t="shared" si="2"/>
        <v>0</v>
      </c>
    </row>
    <row r="68" spans="1:9">
      <c r="A68" s="12" t="s">
        <v>72</v>
      </c>
      <c r="B68" s="13"/>
      <c r="C68" s="9">
        <f>SUM(C69:C71)</f>
        <v>0</v>
      </c>
      <c r="D68" s="9">
        <f t="shared" ref="D68:H68" si="9">SUM(D69:D71)</f>
        <v>0</v>
      </c>
      <c r="E68" s="9">
        <f t="shared" si="9"/>
        <v>0</v>
      </c>
      <c r="F68" s="9">
        <f t="shared" si="9"/>
        <v>0</v>
      </c>
      <c r="G68" s="9">
        <f t="shared" si="9"/>
        <v>0</v>
      </c>
      <c r="H68" s="9">
        <f t="shared" si="9"/>
        <v>0</v>
      </c>
      <c r="I68" s="11"/>
    </row>
    <row r="69" spans="1:9">
      <c r="A69" s="4"/>
      <c r="B69" s="5" t="s">
        <v>73</v>
      </c>
      <c r="C69" s="7">
        <v>0</v>
      </c>
      <c r="D69" s="7">
        <v>0</v>
      </c>
      <c r="E69" s="7">
        <f t="shared" si="1"/>
        <v>0</v>
      </c>
      <c r="F69" s="7">
        <v>0</v>
      </c>
      <c r="G69" s="7">
        <v>0</v>
      </c>
      <c r="H69" s="7">
        <f t="shared" si="2"/>
        <v>0</v>
      </c>
    </row>
    <row r="70" spans="1:9">
      <c r="A70" s="4"/>
      <c r="B70" s="5" t="s">
        <v>74</v>
      </c>
      <c r="C70" s="7">
        <v>0</v>
      </c>
      <c r="D70" s="7">
        <v>0</v>
      </c>
      <c r="E70" s="7">
        <f t="shared" si="1"/>
        <v>0</v>
      </c>
      <c r="F70" s="7">
        <v>0</v>
      </c>
      <c r="G70" s="7">
        <v>0</v>
      </c>
      <c r="H70" s="7">
        <f t="shared" si="2"/>
        <v>0</v>
      </c>
    </row>
    <row r="71" spans="1:9">
      <c r="A71" s="4"/>
      <c r="B71" s="5" t="s">
        <v>75</v>
      </c>
      <c r="C71" s="7">
        <v>0</v>
      </c>
      <c r="D71" s="7">
        <v>0</v>
      </c>
      <c r="E71" s="7">
        <f t="shared" si="1"/>
        <v>0</v>
      </c>
      <c r="F71" s="7">
        <v>0</v>
      </c>
      <c r="G71" s="7">
        <v>0</v>
      </c>
      <c r="H71" s="7">
        <f t="shared" si="2"/>
        <v>0</v>
      </c>
    </row>
    <row r="72" spans="1:9">
      <c r="A72" s="12" t="s">
        <v>76</v>
      </c>
      <c r="B72" s="13"/>
      <c r="C72" s="9">
        <f>SUM(C73:C79)</f>
        <v>403650</v>
      </c>
      <c r="D72" s="9">
        <f t="shared" ref="D72:H72" si="10">SUM(D73:D79)</f>
        <v>-45242.86</v>
      </c>
      <c r="E72" s="9">
        <f t="shared" si="10"/>
        <v>358407.14</v>
      </c>
      <c r="F72" s="9">
        <f t="shared" si="10"/>
        <v>357356.29000000004</v>
      </c>
      <c r="G72" s="9">
        <f t="shared" si="10"/>
        <v>357356.29000000004</v>
      </c>
      <c r="H72" s="9">
        <f t="shared" si="10"/>
        <v>1050.8499999999767</v>
      </c>
    </row>
    <row r="73" spans="1:9">
      <c r="A73" s="4"/>
      <c r="B73" s="5" t="s">
        <v>77</v>
      </c>
      <c r="C73" s="7">
        <v>242190</v>
      </c>
      <c r="D73" s="7">
        <v>-23069.1</v>
      </c>
      <c r="E73" s="7">
        <f t="shared" ref="E73:E79" si="11">C73+D73</f>
        <v>219120.9</v>
      </c>
      <c r="F73" s="7">
        <v>218930.85</v>
      </c>
      <c r="G73" s="7">
        <v>218930.85</v>
      </c>
      <c r="H73" s="7">
        <f t="shared" ref="H73:H79" si="12">E73-F73</f>
        <v>190.04999999998836</v>
      </c>
    </row>
    <row r="74" spans="1:9">
      <c r="A74" s="4"/>
      <c r="B74" s="5" t="s">
        <v>78</v>
      </c>
      <c r="C74" s="7">
        <v>161460</v>
      </c>
      <c r="D74" s="7">
        <v>-22173.759999999998</v>
      </c>
      <c r="E74" s="7">
        <f t="shared" si="11"/>
        <v>139286.24</v>
      </c>
      <c r="F74" s="7">
        <v>138425.44</v>
      </c>
      <c r="G74" s="7">
        <v>138425.44</v>
      </c>
      <c r="H74" s="7">
        <f t="shared" si="12"/>
        <v>860.79999999998836</v>
      </c>
    </row>
    <row r="75" spans="1:9">
      <c r="A75" s="4"/>
      <c r="B75" s="5" t="s">
        <v>79</v>
      </c>
      <c r="C75" s="7">
        <v>0</v>
      </c>
      <c r="D75" s="7">
        <v>0</v>
      </c>
      <c r="E75" s="7">
        <f t="shared" si="11"/>
        <v>0</v>
      </c>
      <c r="F75" s="7">
        <v>0</v>
      </c>
      <c r="G75" s="7">
        <v>0</v>
      </c>
      <c r="H75" s="7">
        <f t="shared" si="12"/>
        <v>0</v>
      </c>
    </row>
    <row r="76" spans="1:9">
      <c r="A76" s="4"/>
      <c r="B76" s="5" t="s">
        <v>80</v>
      </c>
      <c r="C76" s="7">
        <v>0</v>
      </c>
      <c r="D76" s="7">
        <v>0</v>
      </c>
      <c r="E76" s="7">
        <f t="shared" si="11"/>
        <v>0</v>
      </c>
      <c r="F76" s="7">
        <v>0</v>
      </c>
      <c r="G76" s="7">
        <v>0</v>
      </c>
      <c r="H76" s="7">
        <f t="shared" si="12"/>
        <v>0</v>
      </c>
    </row>
    <row r="77" spans="1:9">
      <c r="A77" s="4"/>
      <c r="B77" s="5" t="s">
        <v>81</v>
      </c>
      <c r="C77" s="7">
        <v>0</v>
      </c>
      <c r="D77" s="7">
        <v>0</v>
      </c>
      <c r="E77" s="7">
        <f t="shared" si="11"/>
        <v>0</v>
      </c>
      <c r="F77" s="7">
        <v>0</v>
      </c>
      <c r="G77" s="7">
        <v>0</v>
      </c>
      <c r="H77" s="7">
        <f t="shared" si="12"/>
        <v>0</v>
      </c>
    </row>
    <row r="78" spans="1:9">
      <c r="A78" s="4"/>
      <c r="B78" s="5" t="s">
        <v>82</v>
      </c>
      <c r="C78" s="7">
        <v>0</v>
      </c>
      <c r="D78" s="7">
        <v>0</v>
      </c>
      <c r="E78" s="7">
        <f t="shared" si="11"/>
        <v>0</v>
      </c>
      <c r="F78" s="7">
        <v>0</v>
      </c>
      <c r="G78" s="7">
        <v>0</v>
      </c>
      <c r="H78" s="7">
        <f t="shared" si="12"/>
        <v>0</v>
      </c>
    </row>
    <row r="79" spans="1:9">
      <c r="A79" s="4"/>
      <c r="B79" s="5" t="s">
        <v>83</v>
      </c>
      <c r="C79" s="7">
        <v>0</v>
      </c>
      <c r="D79" s="7">
        <v>0</v>
      </c>
      <c r="E79" s="7">
        <f t="shared" si="11"/>
        <v>0</v>
      </c>
      <c r="F79" s="7">
        <v>0</v>
      </c>
      <c r="G79" s="7">
        <v>0</v>
      </c>
      <c r="H79" s="7">
        <f t="shared" si="12"/>
        <v>0</v>
      </c>
    </row>
    <row r="80" spans="1:9">
      <c r="A80" s="14" t="s">
        <v>84</v>
      </c>
      <c r="B80" s="15"/>
      <c r="C80" s="8">
        <f>SUM(C72+C68+C60+C56+C46+C36+C26+C16+C8)</f>
        <v>15758105.739999998</v>
      </c>
      <c r="D80" s="8">
        <f t="shared" ref="D80:H80" si="13">SUM(D72+D68+D60+D56+D46+D36+D26+D16+D8)</f>
        <v>1098106.1599999997</v>
      </c>
      <c r="E80" s="8">
        <f t="shared" si="13"/>
        <v>16856211.899999999</v>
      </c>
      <c r="F80" s="8">
        <f t="shared" si="13"/>
        <v>13959336.16</v>
      </c>
      <c r="G80" s="8">
        <f t="shared" si="13"/>
        <v>12578354.689999999</v>
      </c>
      <c r="H80" s="8">
        <f t="shared" si="13"/>
        <v>2896875.74</v>
      </c>
    </row>
  </sheetData>
  <mergeCells count="17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TESORERO</cp:lastModifiedBy>
  <dcterms:created xsi:type="dcterms:W3CDTF">2015-09-03T16:02:48Z</dcterms:created>
  <dcterms:modified xsi:type="dcterms:W3CDTF">2017-09-28T18:57:42Z</dcterms:modified>
</cp:coreProperties>
</file>