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2915" windowHeight="9525"/>
  </bookViews>
  <sheets>
    <sheet name="EAICR" sheetId="1" r:id="rId1"/>
  </sheets>
  <calcPr calcId="144525"/>
</workbook>
</file>

<file path=xl/calcChain.xml><?xml version="1.0" encoding="utf-8"?>
<calcChain xmlns="http://schemas.openxmlformats.org/spreadsheetml/2006/main">
  <c r="I22" i="1" l="1"/>
  <c r="F22" i="1"/>
  <c r="D21" i="1"/>
  <c r="F21" i="1" s="1"/>
  <c r="D20" i="1"/>
  <c r="I20" i="1" s="1"/>
  <c r="F19" i="1"/>
  <c r="G19" i="1" s="1"/>
  <c r="I18" i="1"/>
  <c r="F18" i="1"/>
  <c r="F17" i="1"/>
  <c r="D17" i="1"/>
  <c r="I17" i="1" s="1"/>
  <c r="I16" i="1"/>
  <c r="E16" i="1"/>
  <c r="D16" i="1"/>
  <c r="F16" i="1" s="1"/>
  <c r="I15" i="1"/>
  <c r="F15" i="1"/>
  <c r="D14" i="1"/>
  <c r="D24" i="1" s="1"/>
  <c r="E13" i="1"/>
  <c r="E24" i="1" s="1"/>
  <c r="D13" i="1"/>
  <c r="F13" i="1" s="1"/>
  <c r="F12" i="1"/>
  <c r="D12" i="1"/>
  <c r="I12" i="1" s="1"/>
  <c r="I11" i="1"/>
  <c r="F11" i="1"/>
  <c r="I10" i="1"/>
  <c r="F10" i="1"/>
  <c r="D9" i="1"/>
  <c r="F9" i="1" s="1"/>
  <c r="H19" i="1" l="1"/>
  <c r="G24" i="1"/>
  <c r="I9" i="1"/>
  <c r="I13" i="1"/>
  <c r="F14" i="1"/>
  <c r="F24" i="1" s="1"/>
  <c r="F20" i="1"/>
  <c r="I21" i="1"/>
  <c r="I14" i="1"/>
  <c r="H24" i="1" l="1"/>
  <c r="I19" i="1"/>
  <c r="I25" i="1" s="1"/>
  <c r="I24" i="1"/>
</calcChain>
</file>

<file path=xl/sharedStrings.xml><?xml version="1.0" encoding="utf-8"?>
<sst xmlns="http://schemas.openxmlformats.org/spreadsheetml/2006/main" count="36" uniqueCount="34">
  <si>
    <t>MUNICIPIO DE GENERAL CEPEDA, COAHUILA</t>
  </si>
  <si>
    <t>Estado Analítico de Ingresos (Clasificación Rubro de Ingresos)</t>
  </si>
  <si>
    <t>Del 1 de Enero al 31 de marzo del del 2016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</si>
  <si>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</si>
  <si>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</si>
  <si>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</si>
  <si>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</si>
  <si>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</si>
  <si>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</si>
  <si>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</si>
  <si>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</si>
  <si>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</si>
  <si>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</si>
  <si>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</si>
  <si>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</si>
  <si>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</si>
  <si>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</si>
  <si>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</si>
  <si>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</si>
  <si>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</si>
  <si>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</si>
  <si>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</si>
  <si>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</si>
  <si>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</si>
  <si>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</si>
  <si>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</si>
  <si>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</si>
  <si>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</si>
  <si>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</si>
  <si>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</si>
  <si>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</si>
  <si>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¹ Los ingresos excedentes se presentan para efectos de cumplimiento de la Ley General de Contabilidad Gubernamental y el importe reflejado debe ser siempre mayor a cero</t>
  </si>
  <si>
    <t>Nota de Gestión Administrativa 17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</si>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</sst>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164" fontId="14" fillId="0" borderId="0"/>
    <xf numFmtId="0" fontId="14" fillId="0" borderId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0" xfId="0" applyFont="1" applyFill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3" borderId="0" xfId="2" applyFont="1" applyFill="1"/>
    <xf numFmtId="0" fontId="4" fillId="3" borderId="0" xfId="2" applyFont="1" applyFill="1" applyAlignment="1">
      <alignment horizontal="center"/>
    </xf>
    <xf numFmtId="37" fontId="5" fillId="2" borderId="9" xfId="2" applyNumberFormat="1" applyFont="1" applyFill="1" applyBorder="1" applyAlignment="1">
      <alignment horizontal="center" vertical="center"/>
    </xf>
    <xf numFmtId="37" fontId="5" fillId="2" borderId="9" xfId="2" applyNumberFormat="1" applyFont="1" applyFill="1" applyBorder="1" applyAlignment="1">
      <alignment horizontal="center" vertical="center" wrapText="1"/>
    </xf>
    <xf numFmtId="37" fontId="5" fillId="2" borderId="9" xfId="2" applyNumberFormat="1" applyFont="1" applyFill="1" applyBorder="1" applyAlignment="1">
      <alignment horizontal="center" vertical="center"/>
    </xf>
    <xf numFmtId="37" fontId="5" fillId="2" borderId="9" xfId="2" applyNumberFormat="1" applyFont="1" applyFill="1" applyBorder="1" applyAlignment="1">
      <alignment horizontal="center" wrapText="1"/>
    </xf>
    <xf numFmtId="0" fontId="6" fillId="3" borderId="1" xfId="2" applyFont="1" applyFill="1" applyBorder="1"/>
    <xf numFmtId="0" fontId="6" fillId="3" borderId="2" xfId="2" applyFont="1" applyFill="1" applyBorder="1"/>
    <xf numFmtId="0" fontId="6" fillId="3" borderId="3" xfId="2" applyFont="1" applyFill="1" applyBorder="1"/>
    <xf numFmtId="0" fontId="6" fillId="3" borderId="3" xfId="2" applyFont="1" applyFill="1" applyBorder="1" applyAlignment="1">
      <alignment horizontal="center"/>
    </xf>
    <xf numFmtId="0" fontId="6" fillId="3" borderId="10" xfId="2" applyFont="1" applyFill="1" applyBorder="1" applyAlignment="1">
      <alignment horizont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4" fontId="7" fillId="3" borderId="11" xfId="1" applyNumberFormat="1" applyFont="1" applyFill="1" applyBorder="1" applyAlignment="1">
      <alignment vertical="center" wrapText="1"/>
    </xf>
    <xf numFmtId="0" fontId="6" fillId="3" borderId="4" xfId="2" applyFont="1" applyFill="1" applyBorder="1" applyAlignment="1">
      <alignment horizontal="center" vertical="center"/>
    </xf>
    <xf numFmtId="4" fontId="7" fillId="3" borderId="11" xfId="0" applyNumberFormat="1" applyFont="1" applyFill="1" applyBorder="1" applyAlignment="1">
      <alignment vertical="center" wrapText="1"/>
    </xf>
    <xf numFmtId="0" fontId="6" fillId="3" borderId="6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0" fontId="6" fillId="3" borderId="8" xfId="2" applyFont="1" applyFill="1" applyBorder="1" applyAlignment="1">
      <alignment wrapText="1"/>
    </xf>
    <xf numFmtId="4" fontId="6" fillId="3" borderId="8" xfId="3" applyNumberFormat="1" applyFont="1" applyFill="1" applyBorder="1" applyAlignment="1">
      <alignment horizontal="center"/>
    </xf>
    <xf numFmtId="4" fontId="6" fillId="3" borderId="12" xfId="3" applyNumberFormat="1" applyFont="1" applyFill="1" applyBorder="1" applyAlignment="1">
      <alignment horizontal="center"/>
    </xf>
    <xf numFmtId="0" fontId="9" fillId="3" borderId="13" xfId="2" applyFont="1" applyFill="1" applyBorder="1" applyAlignment="1">
      <alignment horizontal="centerContinuous"/>
    </xf>
    <xf numFmtId="0" fontId="9" fillId="3" borderId="14" xfId="2" applyFont="1" applyFill="1" applyBorder="1" applyAlignment="1">
      <alignment horizontal="centerContinuous"/>
    </xf>
    <xf numFmtId="0" fontId="9" fillId="3" borderId="15" xfId="2" applyFont="1" applyFill="1" applyBorder="1" applyAlignment="1">
      <alignment horizontal="left" wrapText="1"/>
    </xf>
    <xf numFmtId="4" fontId="7" fillId="3" borderId="10" xfId="1" applyNumberFormat="1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vertical="top" wrapText="1"/>
    </xf>
    <xf numFmtId="4" fontId="10" fillId="3" borderId="2" xfId="0" applyNumberFormat="1" applyFont="1" applyFill="1" applyBorder="1" applyAlignment="1">
      <alignment vertical="top" wrapText="1"/>
    </xf>
    <xf numFmtId="4" fontId="11" fillId="0" borderId="13" xfId="0" applyNumberFormat="1" applyFont="1" applyBorder="1" applyAlignment="1">
      <alignment horizontal="center" vertical="top" wrapText="1"/>
    </xf>
    <xf numFmtId="4" fontId="11" fillId="0" borderId="15" xfId="0" applyNumberFormat="1" applyFont="1" applyBorder="1" applyAlignment="1">
      <alignment horizontal="center" vertical="top" wrapText="1"/>
    </xf>
    <xf numFmtId="4" fontId="7" fillId="3" borderId="12" xfId="1" applyNumberFormat="1" applyFont="1" applyFill="1" applyBorder="1" applyAlignment="1">
      <alignment horizontal="right" vertical="center" wrapText="1"/>
    </xf>
    <xf numFmtId="0" fontId="4" fillId="3" borderId="0" xfId="0" applyFont="1" applyFill="1"/>
    <xf numFmtId="0" fontId="12" fillId="3" borderId="0" xfId="0" applyFont="1" applyFill="1" applyBorder="1" applyAlignment="1" applyProtection="1">
      <alignment horizontal="left" vertical="top"/>
    </xf>
    <xf numFmtId="0" fontId="12" fillId="3" borderId="0" xfId="0" applyFont="1" applyFill="1" applyBorder="1" applyAlignment="1" applyProtection="1">
      <alignment horizontal="left" vertical="top"/>
    </xf>
    <xf numFmtId="0" fontId="3" fillId="0" borderId="0" xfId="0" applyFont="1"/>
    <xf numFmtId="0" fontId="12" fillId="3" borderId="0" xfId="0" applyFont="1" applyFill="1" applyBorder="1" applyAlignment="1" applyProtection="1">
      <alignment horizontal="center"/>
      <protection locked="0"/>
    </xf>
    <xf numFmtId="43" fontId="12" fillId="3" borderId="0" xfId="1" applyFont="1" applyFill="1" applyBorder="1" applyProtection="1"/>
    <xf numFmtId="0" fontId="13" fillId="3" borderId="0" xfId="0" applyFont="1" applyFill="1" applyBorder="1" applyProtection="1"/>
    <xf numFmtId="0" fontId="12" fillId="3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/>
    <xf numFmtId="0" fontId="13" fillId="3" borderId="0" xfId="0" applyFont="1" applyFill="1" applyBorder="1" applyAlignment="1" applyProtection="1">
      <protection locked="0"/>
    </xf>
    <xf numFmtId="0" fontId="12" fillId="3" borderId="0" xfId="0" applyFont="1" applyFill="1" applyBorder="1" applyAlignment="1" applyProtection="1">
      <alignment horizontal="center" vertical="top" wrapText="1"/>
      <protection locked="0"/>
    </xf>
    <xf numFmtId="43" fontId="12" fillId="3" borderId="0" xfId="1" applyFont="1" applyFill="1" applyBorder="1" applyAlignment="1" applyProtection="1">
      <alignment vertical="top"/>
    </xf>
    <xf numFmtId="0" fontId="12" fillId="3" borderId="0" xfId="0" applyFont="1" applyFill="1" applyBorder="1" applyAlignment="1" applyProtection="1">
      <alignment horizontal="center" vertical="top" wrapText="1"/>
      <protection locked="0"/>
    </xf>
    <xf numFmtId="0" fontId="12" fillId="3" borderId="0" xfId="0" applyFont="1" applyFill="1" applyBorder="1" applyAlignment="1" applyProtection="1">
      <protection locked="0"/>
    </xf>
    <xf numFmtId="0" fontId="13" fillId="0" borderId="0" xfId="0" applyFont="1"/>
  </cellXfs>
  <cellStyles count="6">
    <cellStyle name="=C:\WINNT\SYSTEM32\COMMAND.COM" xfId="4"/>
    <cellStyle name="Millares" xfId="1" builtinId="3"/>
    <cellStyle name="Millares 2" xfId="3"/>
    <cellStyle name="Normal" xfId="0" builtinId="0"/>
    <cellStyle name="Normal 2" xfId="5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A33" sqref="A33:I48"/>
    </sheetView>
  </sheetViews>
  <sheetFormatPr baseColWidth="10" defaultRowHeight="11.25" x14ac:dyDescent="0.2"/>
  <cols>
    <col min="1" max="2" width="3.7109375" style="45" customWidth="1"/>
    <col min="3" max="3" width="55.5703125" style="45" customWidth="1"/>
    <col min="4" max="4" width="14.85546875" style="45" customWidth="1"/>
    <col min="5" max="5" width="14.7109375" style="45" customWidth="1"/>
    <col min="6" max="6" width="17" style="45" customWidth="1"/>
    <col min="7" max="7" width="16.85546875" style="45" customWidth="1"/>
    <col min="8" max="8" width="15.28515625" style="45" customWidth="1"/>
    <col min="9" max="9" width="12" style="45" customWidth="1"/>
    <col min="10" max="10" width="2" style="4" customWidth="1"/>
    <col min="11" max="16384" width="11.42578125" style="45"/>
  </cols>
  <sheetData>
    <row r="1" spans="1:9" ht="19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15.75" x14ac:dyDescent="0.25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ht="15.75" x14ac:dyDescent="0.25">
      <c r="A3" s="8" t="s">
        <v>2</v>
      </c>
      <c r="B3" s="9"/>
      <c r="C3" s="9"/>
      <c r="D3" s="9"/>
      <c r="E3" s="9"/>
      <c r="F3" s="9"/>
      <c r="G3" s="9"/>
      <c r="H3" s="9"/>
      <c r="I3" s="10"/>
    </row>
    <row r="4" spans="1:9" s="4" customFormat="1" ht="3" customHeight="1" x14ac:dyDescent="0.2">
      <c r="A4" s="11"/>
      <c r="B4" s="11"/>
      <c r="C4" s="11"/>
      <c r="E4" s="12"/>
      <c r="F4" s="12"/>
      <c r="G4" s="12"/>
      <c r="H4" s="12"/>
      <c r="I4" s="12"/>
    </row>
    <row r="5" spans="1:9" ht="12" customHeight="1" x14ac:dyDescent="0.2">
      <c r="A5" s="13" t="s">
        <v>3</v>
      </c>
      <c r="B5" s="13"/>
      <c r="C5" s="13"/>
      <c r="D5" s="13" t="s">
        <v>4</v>
      </c>
      <c r="E5" s="13"/>
      <c r="F5" s="13"/>
      <c r="G5" s="13"/>
      <c r="H5" s="13"/>
      <c r="I5" s="14" t="s">
        <v>5</v>
      </c>
    </row>
    <row r="6" spans="1:9" ht="22.5" x14ac:dyDescent="0.2">
      <c r="A6" s="13"/>
      <c r="B6" s="13"/>
      <c r="C6" s="13"/>
      <c r="D6" s="15" t="s">
        <v>6</v>
      </c>
      <c r="E6" s="16" t="s">
        <v>7</v>
      </c>
      <c r="F6" s="15" t="s">
        <v>8</v>
      </c>
      <c r="G6" s="15" t="s">
        <v>9</v>
      </c>
      <c r="H6" s="15" t="s">
        <v>10</v>
      </c>
      <c r="I6" s="14"/>
    </row>
    <row r="7" spans="1:9" ht="12" customHeight="1" x14ac:dyDescent="0.2">
      <c r="A7" s="13"/>
      <c r="B7" s="13"/>
      <c r="C7" s="13"/>
      <c r="D7" s="15" t="s">
        <v>11</v>
      </c>
      <c r="E7" s="15" t="s">
        <v>12</v>
      </c>
      <c r="F7" s="15" t="s">
        <v>13</v>
      </c>
      <c r="G7" s="15" t="s">
        <v>14</v>
      </c>
      <c r="H7" s="15" t="s">
        <v>15</v>
      </c>
      <c r="I7" s="15" t="s">
        <v>16</v>
      </c>
    </row>
    <row r="8" spans="1:9" ht="12" customHeight="1" x14ac:dyDescent="0.2">
      <c r="A8" s="17"/>
      <c r="B8" s="18"/>
      <c r="C8" s="19"/>
      <c r="D8" s="20"/>
      <c r="E8" s="21"/>
      <c r="F8" s="21"/>
      <c r="G8" s="21"/>
      <c r="H8" s="21"/>
      <c r="I8" s="21"/>
    </row>
    <row r="9" spans="1:9" ht="12" customHeight="1" x14ac:dyDescent="0.2">
      <c r="A9" s="22" t="s">
        <v>17</v>
      </c>
      <c r="B9" s="23"/>
      <c r="C9" s="24"/>
      <c r="D9" s="25">
        <f>1524635/4</f>
        <v>381158.75</v>
      </c>
      <c r="E9" s="25">
        <v>0</v>
      </c>
      <c r="F9" s="25">
        <f>+D9+E9</f>
        <v>381158.75</v>
      </c>
      <c r="G9" s="25">
        <v>817641.71</v>
      </c>
      <c r="H9" s="25">
        <v>817641.71</v>
      </c>
      <c r="I9" s="25">
        <f>+H9-D9</f>
        <v>436482.95999999996</v>
      </c>
    </row>
    <row r="10" spans="1:9" ht="14.25" customHeight="1" x14ac:dyDescent="0.2">
      <c r="A10" s="22" t="s">
        <v>18</v>
      </c>
      <c r="B10" s="23"/>
      <c r="C10" s="24"/>
      <c r="D10" s="25">
        <v>0</v>
      </c>
      <c r="E10" s="25">
        <v>0</v>
      </c>
      <c r="F10" s="25">
        <f t="shared" ref="F10:F22" si="0">+D10+E10</f>
        <v>0</v>
      </c>
      <c r="G10" s="25">
        <v>0</v>
      </c>
      <c r="H10" s="25">
        <v>0</v>
      </c>
      <c r="I10" s="25">
        <f t="shared" ref="I10:I22" si="1">+H10-D10</f>
        <v>0</v>
      </c>
    </row>
    <row r="11" spans="1:9" ht="12" customHeight="1" x14ac:dyDescent="0.2">
      <c r="A11" s="22" t="s">
        <v>19</v>
      </c>
      <c r="B11" s="23"/>
      <c r="C11" s="24"/>
      <c r="D11" s="25">
        <v>0</v>
      </c>
      <c r="E11" s="25">
        <v>0</v>
      </c>
      <c r="F11" s="25">
        <f t="shared" si="0"/>
        <v>0</v>
      </c>
      <c r="G11" s="25">
        <v>0</v>
      </c>
      <c r="H11" s="25">
        <v>0</v>
      </c>
      <c r="I11" s="25">
        <f t="shared" si="1"/>
        <v>0</v>
      </c>
    </row>
    <row r="12" spans="1:9" ht="13.5" customHeight="1" x14ac:dyDescent="0.2">
      <c r="A12" s="22" t="s">
        <v>20</v>
      </c>
      <c r="B12" s="23"/>
      <c r="C12" s="24"/>
      <c r="D12" s="25">
        <f>4004918/4</f>
        <v>1001229.5</v>
      </c>
      <c r="E12" s="25">
        <v>0</v>
      </c>
      <c r="F12" s="25">
        <f t="shared" si="0"/>
        <v>1001229.5</v>
      </c>
      <c r="G12" s="25">
        <v>2858598.05</v>
      </c>
      <c r="H12" s="25">
        <v>2858598.05</v>
      </c>
      <c r="I12" s="25">
        <f t="shared" si="1"/>
        <v>1857368.5499999998</v>
      </c>
    </row>
    <row r="13" spans="1:9" ht="12" customHeight="1" x14ac:dyDescent="0.2">
      <c r="A13" s="22" t="s">
        <v>21</v>
      </c>
      <c r="B13" s="23"/>
      <c r="C13" s="24"/>
      <c r="D13" s="25">
        <f>61240/4</f>
        <v>15310</v>
      </c>
      <c r="E13" s="25">
        <f>+E14+E15</f>
        <v>0</v>
      </c>
      <c r="F13" s="25">
        <f t="shared" si="0"/>
        <v>15310</v>
      </c>
      <c r="G13" s="25">
        <v>156400.68</v>
      </c>
      <c r="H13" s="25">
        <v>156400.68</v>
      </c>
      <c r="I13" s="25">
        <f t="shared" si="1"/>
        <v>141090.68</v>
      </c>
    </row>
    <row r="14" spans="1:9" ht="12" customHeight="1" x14ac:dyDescent="0.2">
      <c r="A14" s="26"/>
      <c r="B14" s="23" t="s">
        <v>22</v>
      </c>
      <c r="C14" s="24"/>
      <c r="D14" s="25">
        <f>61240/4</f>
        <v>15310</v>
      </c>
      <c r="E14" s="25">
        <v>0</v>
      </c>
      <c r="F14" s="25">
        <f>+D14+E14</f>
        <v>15310</v>
      </c>
      <c r="G14" s="25">
        <v>156400.68</v>
      </c>
      <c r="H14" s="25">
        <v>156400.68</v>
      </c>
      <c r="I14" s="25">
        <f t="shared" si="1"/>
        <v>141090.68</v>
      </c>
    </row>
    <row r="15" spans="1:9" ht="14.25" customHeight="1" x14ac:dyDescent="0.2">
      <c r="A15" s="26"/>
      <c r="B15" s="23" t="s">
        <v>23</v>
      </c>
      <c r="C15" s="24"/>
      <c r="D15" s="25">
        <v>0</v>
      </c>
      <c r="E15" s="25">
        <v>0</v>
      </c>
      <c r="F15" s="25">
        <f t="shared" si="0"/>
        <v>0</v>
      </c>
      <c r="G15" s="25">
        <v>0</v>
      </c>
      <c r="H15" s="25">
        <v>0</v>
      </c>
      <c r="I15" s="25">
        <f t="shared" si="1"/>
        <v>0</v>
      </c>
    </row>
    <row r="16" spans="1:9" ht="14.25" customHeight="1" x14ac:dyDescent="0.2">
      <c r="A16" s="22" t="s">
        <v>24</v>
      </c>
      <c r="B16" s="23"/>
      <c r="C16" s="24"/>
      <c r="D16" s="25">
        <f>135451/4</f>
        <v>33862.75</v>
      </c>
      <c r="E16" s="25">
        <f>+E17+E18</f>
        <v>0</v>
      </c>
      <c r="F16" s="25">
        <f t="shared" si="0"/>
        <v>33862.75</v>
      </c>
      <c r="G16" s="25">
        <v>149266.67000000001</v>
      </c>
      <c r="H16" s="25">
        <v>149266.67000000001</v>
      </c>
      <c r="I16" s="25">
        <f t="shared" si="1"/>
        <v>115403.92000000001</v>
      </c>
    </row>
    <row r="17" spans="1:9" ht="14.25" customHeight="1" x14ac:dyDescent="0.2">
      <c r="A17" s="26"/>
      <c r="B17" s="23" t="s">
        <v>22</v>
      </c>
      <c r="C17" s="24"/>
      <c r="D17" s="25">
        <f>135451/4</f>
        <v>33862.75</v>
      </c>
      <c r="E17" s="25">
        <v>0</v>
      </c>
      <c r="F17" s="25">
        <f t="shared" si="0"/>
        <v>33862.75</v>
      </c>
      <c r="G17" s="25">
        <v>149266.67000000001</v>
      </c>
      <c r="H17" s="25">
        <v>149266.67000000001</v>
      </c>
      <c r="I17" s="25">
        <f t="shared" si="1"/>
        <v>115403.92000000001</v>
      </c>
    </row>
    <row r="18" spans="1:9" ht="12" customHeight="1" x14ac:dyDescent="0.2">
      <c r="A18" s="26"/>
      <c r="B18" s="23" t="s">
        <v>23</v>
      </c>
      <c r="C18" s="24"/>
      <c r="D18" s="25">
        <v>0</v>
      </c>
      <c r="E18" s="25">
        <v>0</v>
      </c>
      <c r="F18" s="25">
        <f t="shared" si="0"/>
        <v>0</v>
      </c>
      <c r="G18" s="25">
        <v>0</v>
      </c>
      <c r="H18" s="25">
        <v>0</v>
      </c>
      <c r="I18" s="25">
        <f t="shared" si="1"/>
        <v>0</v>
      </c>
    </row>
    <row r="19" spans="1:9" ht="12" customHeight="1" x14ac:dyDescent="0.2">
      <c r="A19" s="22" t="s">
        <v>25</v>
      </c>
      <c r="B19" s="23"/>
      <c r="C19" s="24"/>
      <c r="D19" s="25">
        <v>0</v>
      </c>
      <c r="E19" s="27">
        <v>0</v>
      </c>
      <c r="F19" s="27">
        <f>+D19+E19</f>
        <v>0</v>
      </c>
      <c r="G19" s="27">
        <f t="shared" ref="G19:H19" si="2">+F19</f>
        <v>0</v>
      </c>
      <c r="H19" s="27">
        <f t="shared" si="2"/>
        <v>0</v>
      </c>
      <c r="I19" s="25">
        <f t="shared" si="1"/>
        <v>0</v>
      </c>
    </row>
    <row r="20" spans="1:9" ht="15" customHeight="1" x14ac:dyDescent="0.2">
      <c r="A20" s="22" t="s">
        <v>26</v>
      </c>
      <c r="B20" s="23"/>
      <c r="C20" s="24"/>
      <c r="D20" s="25">
        <f>34886720/4</f>
        <v>8721680</v>
      </c>
      <c r="E20" s="25">
        <v>0</v>
      </c>
      <c r="F20" s="25">
        <f>+D20</f>
        <v>8721680</v>
      </c>
      <c r="G20" s="25">
        <v>9662472.4299999997</v>
      </c>
      <c r="H20" s="25">
        <v>9662472.4299999997</v>
      </c>
      <c r="I20" s="25">
        <f t="shared" si="1"/>
        <v>940792.4299999997</v>
      </c>
    </row>
    <row r="21" spans="1:9" ht="12" customHeight="1" x14ac:dyDescent="0.2">
      <c r="A21" s="22" t="s">
        <v>27</v>
      </c>
      <c r="B21" s="23"/>
      <c r="C21" s="24"/>
      <c r="D21" s="25">
        <f>1100000/4</f>
        <v>275000</v>
      </c>
      <c r="E21" s="25">
        <v>0</v>
      </c>
      <c r="F21" s="25">
        <f>+D21</f>
        <v>275000</v>
      </c>
      <c r="G21" s="25">
        <v>0</v>
      </c>
      <c r="H21" s="25">
        <v>0</v>
      </c>
      <c r="I21" s="25">
        <f t="shared" si="1"/>
        <v>-275000</v>
      </c>
    </row>
    <row r="22" spans="1:9" ht="15" customHeight="1" x14ac:dyDescent="0.2">
      <c r="A22" s="22" t="s">
        <v>28</v>
      </c>
      <c r="B22" s="23"/>
      <c r="C22" s="24"/>
      <c r="D22" s="25">
        <v>0</v>
      </c>
      <c r="E22" s="25">
        <v>0</v>
      </c>
      <c r="F22" s="25">
        <f t="shared" si="0"/>
        <v>0</v>
      </c>
      <c r="G22" s="25">
        <v>0</v>
      </c>
      <c r="H22" s="25">
        <v>0</v>
      </c>
      <c r="I22" s="25">
        <f t="shared" si="1"/>
        <v>0</v>
      </c>
    </row>
    <row r="23" spans="1:9" ht="9" customHeight="1" x14ac:dyDescent="0.2">
      <c r="A23" s="28"/>
      <c r="B23" s="29"/>
      <c r="C23" s="30"/>
      <c r="D23" s="31"/>
      <c r="E23" s="32"/>
      <c r="F23" s="32"/>
      <c r="G23" s="32"/>
      <c r="H23" s="32"/>
      <c r="I23" s="32"/>
    </row>
    <row r="24" spans="1:9" ht="17.25" customHeight="1" x14ac:dyDescent="0.2">
      <c r="A24" s="33"/>
      <c r="B24" s="34"/>
      <c r="C24" s="35" t="s">
        <v>29</v>
      </c>
      <c r="D24" s="25">
        <f>SUM(D9:D23)-D14-D17</f>
        <v>10428241</v>
      </c>
      <c r="E24" s="25">
        <f t="shared" ref="E24" si="3">SUM(E9:E23)</f>
        <v>0</v>
      </c>
      <c r="F24" s="25">
        <f>SUM(F9:F23)-F14-F17</f>
        <v>10428241</v>
      </c>
      <c r="G24" s="25">
        <f>SUM(G9:G23)-G14-G17</f>
        <v>13644379.540000001</v>
      </c>
      <c r="H24" s="25">
        <f>SUM(H9:H23)-H14-H17</f>
        <v>13644379.540000001</v>
      </c>
      <c r="I24" s="36">
        <f t="shared" ref="I24:I25" si="4">SUM(I9:I23)-I14-I17</f>
        <v>3216138.5399999996</v>
      </c>
    </row>
    <row r="25" spans="1:9" ht="18" customHeight="1" x14ac:dyDescent="0.2">
      <c r="A25" s="37"/>
      <c r="B25" s="37"/>
      <c r="C25" s="37"/>
      <c r="D25" s="38"/>
      <c r="E25" s="38"/>
      <c r="F25" s="38"/>
      <c r="G25" s="39" t="s">
        <v>30</v>
      </c>
      <c r="H25" s="40"/>
      <c r="I25" s="41">
        <f t="shared" si="4"/>
        <v>6252288.7199999988</v>
      </c>
    </row>
    <row r="26" spans="1:9" ht="16.5" customHeight="1" x14ac:dyDescent="0.2">
      <c r="A26" s="4" t="s">
        <v>31</v>
      </c>
      <c r="B26" s="4"/>
      <c r="C26" s="4"/>
      <c r="D26" s="4"/>
      <c r="E26" s="4"/>
      <c r="F26" s="4"/>
      <c r="G26" s="4"/>
      <c r="H26" s="4"/>
      <c r="I26" s="4"/>
    </row>
    <row r="27" spans="1:9" x14ac:dyDescent="0.2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">
      <c r="A28" s="42" t="s">
        <v>32</v>
      </c>
      <c r="B28" s="4"/>
      <c r="C28" s="4"/>
      <c r="D28" s="4"/>
      <c r="E28" s="4"/>
      <c r="F28" s="4"/>
      <c r="G28" s="4"/>
      <c r="H28" s="4"/>
      <c r="I28" s="4"/>
    </row>
    <row r="29" spans="1:9" ht="12" x14ac:dyDescent="0.2">
      <c r="A29" s="43" t="s">
        <v>33</v>
      </c>
      <c r="B29" s="43"/>
      <c r="C29" s="43"/>
      <c r="D29" s="43"/>
      <c r="E29" s="43"/>
      <c r="F29" s="43"/>
      <c r="G29" s="43"/>
      <c r="H29" s="43"/>
      <c r="I29" s="43"/>
    </row>
    <row r="30" spans="1:9" ht="12" x14ac:dyDescent="0.2">
      <c r="A30" s="44"/>
      <c r="B30" s="44"/>
      <c r="C30" s="44"/>
      <c r="D30" s="44"/>
      <c r="E30" s="44"/>
      <c r="F30" s="44"/>
      <c r="G30" s="44"/>
      <c r="H30" s="44"/>
      <c r="I30" s="44"/>
    </row>
    <row r="31" spans="1:9" ht="12" x14ac:dyDescent="0.2">
      <c r="A31" s="44"/>
      <c r="B31" s="44"/>
      <c r="C31" s="44"/>
      <c r="D31" s="44"/>
      <c r="E31" s="44"/>
      <c r="F31" s="44"/>
      <c r="G31" s="44"/>
      <c r="H31" s="44"/>
      <c r="I31" s="4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ht="12" x14ac:dyDescent="0.2">
      <c r="C33" s="46"/>
      <c r="D33" s="46"/>
      <c r="E33" s="47"/>
      <c r="F33" s="48"/>
      <c r="G33" s="49"/>
      <c r="H33" s="49"/>
      <c r="I33" s="50"/>
    </row>
    <row r="34" spans="1:9" customFormat="1" ht="15" x14ac:dyDescent="0.25">
      <c r="A34" s="51"/>
      <c r="B34" s="51"/>
      <c r="C34" s="47"/>
      <c r="D34" s="47"/>
      <c r="E34" s="51"/>
      <c r="F34" s="51"/>
      <c r="G34" s="45"/>
    </row>
    <row r="35" spans="1:9" ht="12" x14ac:dyDescent="0.2">
      <c r="C35" s="52"/>
      <c r="D35" s="52"/>
      <c r="E35" s="53"/>
      <c r="F35" s="53"/>
      <c r="G35" s="52"/>
      <c r="H35" s="52"/>
    </row>
    <row r="36" spans="1:9" ht="12" x14ac:dyDescent="0.2">
      <c r="C36" s="54"/>
      <c r="D36" s="54"/>
      <c r="E36" s="53"/>
      <c r="F36" s="53"/>
      <c r="G36" s="54"/>
      <c r="H36" s="54"/>
    </row>
    <row r="38" spans="1:9" ht="12" x14ac:dyDescent="0.2">
      <c r="C38" s="46"/>
      <c r="D38" s="46"/>
      <c r="F38" s="55"/>
      <c r="G38" s="55"/>
      <c r="H38" s="50"/>
      <c r="I38" s="50"/>
    </row>
    <row r="39" spans="1:9" customFormat="1" ht="15" x14ac:dyDescent="0.25">
      <c r="A39" s="56"/>
      <c r="B39" s="45"/>
      <c r="C39" s="45"/>
      <c r="D39" s="45"/>
      <c r="E39" s="45"/>
      <c r="F39" s="45"/>
      <c r="G39" s="45"/>
    </row>
    <row r="43" spans="1:9" x14ac:dyDescent="0.2">
      <c r="C43" s="50"/>
      <c r="D43" s="50"/>
    </row>
    <row r="44" spans="1:9" customFormat="1" ht="15" x14ac:dyDescent="0.25">
      <c r="A44" s="56"/>
      <c r="B44" s="45"/>
      <c r="C44" s="45"/>
      <c r="D44" s="45"/>
      <c r="E44" s="45"/>
      <c r="F44" s="45"/>
      <c r="G44" s="45"/>
    </row>
  </sheetData>
  <mergeCells count="27">
    <mergeCell ref="C35:D35"/>
    <mergeCell ref="G35:H35"/>
    <mergeCell ref="C38:D38"/>
    <mergeCell ref="A21:C21"/>
    <mergeCell ref="A22:C22"/>
    <mergeCell ref="I24:I25"/>
    <mergeCell ref="G25:H25"/>
    <mergeCell ref="A29:I29"/>
    <mergeCell ref="C33:D33"/>
    <mergeCell ref="B15:C15"/>
    <mergeCell ref="A16:C16"/>
    <mergeCell ref="B17:C17"/>
    <mergeCell ref="B18:C18"/>
    <mergeCell ref="A19:C19"/>
    <mergeCell ref="A20:C20"/>
    <mergeCell ref="A9:C9"/>
    <mergeCell ref="A10:C10"/>
    <mergeCell ref="A11:C11"/>
    <mergeCell ref="A12:C12"/>
    <mergeCell ref="A13:C13"/>
    <mergeCell ref="B14:C14"/>
    <mergeCell ref="A1:I1"/>
    <mergeCell ref="A2:I2"/>
    <mergeCell ref="A3:I3"/>
    <mergeCell ref="A5:C7"/>
    <mergeCell ref="D5:H5"/>
    <mergeCell ref="I5:I6"/>
  </mergeCells>
  <pageMargins left="0.51181102362204722" right="0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EAICR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2017-10-18T16:19:39Z</dcterms:created>
  <dcterms:modified xsi:type="dcterms:W3CDTF">2017-10-18T16:20:30Z</dcterms:modified>
</cp:coreProperties>
</file>