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CONCILIACIONES\ACTUALES\2016\trimestre\transparencia\corregido\CONTA\"/>
    </mc:Choice>
  </mc:AlternateContent>
  <bookViews>
    <workbookView xWindow="0" yWindow="0" windowWidth="24000" windowHeight="9435"/>
  </bookViews>
  <sheets>
    <sheet name="Obligaciones F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I20" i="1"/>
  <c r="I26" i="1" s="1"/>
  <c r="F16" i="1"/>
  <c r="F15" i="1"/>
  <c r="F14" i="1"/>
  <c r="F22" i="1" s="1"/>
  <c r="F23" i="1" s="1"/>
  <c r="L7" i="1"/>
  <c r="M7" i="1" s="1"/>
  <c r="F17" i="1" l="1"/>
  <c r="I22" i="1" s="1"/>
  <c r="I28" i="1" s="1"/>
  <c r="I29" i="1" s="1"/>
  <c r="F28" i="1"/>
  <c r="F29" i="1" s="1"/>
  <c r="I23" i="1" l="1"/>
</calcChain>
</file>

<file path=xl/comments1.xml><?xml version="1.0" encoding="utf-8"?>
<comments xmlns="http://schemas.openxmlformats.org/spreadsheetml/2006/main">
  <authors>
    <author>Pedro</author>
  </authors>
  <commentList>
    <comment ref="K7" authorId="0" shapeId="0">
      <text>
        <r>
          <rPr>
            <b/>
            <sz val="9"/>
            <color indexed="81"/>
            <rFont val="Tahoma"/>
            <charset val="1"/>
          </rPr>
          <t>Pedro:</t>
        </r>
        <r>
          <rPr>
            <sz val="9"/>
            <color indexed="81"/>
            <rFont val="Tahoma"/>
            <charset val="1"/>
          </rPr>
          <t xml:space="preserve">
MONTO RECIBIDO FORTAMUN DEL AÑO EN CURSO</t>
        </r>
      </text>
    </comment>
  </commentList>
</comments>
</file>

<file path=xl/sharedStrings.xml><?xml version="1.0" encoding="utf-8"?>
<sst xmlns="http://schemas.openxmlformats.org/spreadsheetml/2006/main" count="42" uniqueCount="40">
  <si>
    <t>Formato de información de obligaciones pagadas o garantizadas con fondos federales</t>
  </si>
  <si>
    <t>Al periodo (Del 01 de Enero al 31 de Diciembre 2016)</t>
  </si>
  <si>
    <t>Fin, Destino y Objeto</t>
  </si>
  <si>
    <t>a) Acreedor, Proveedor o Contratista</t>
  </si>
  <si>
    <t>b) Importe Total</t>
  </si>
  <si>
    <t xml:space="preserve">c) Plazo </t>
  </si>
  <si>
    <t>Tipo de Obligación</t>
  </si>
  <si>
    <t>d) Numero de Credito</t>
  </si>
  <si>
    <t xml:space="preserve">e) Tasa </t>
  </si>
  <si>
    <t>f) Inscripcion en Registro de Obligaciones y   Empresitos en SHCP</t>
  </si>
  <si>
    <t>Importe y porcentaje del total que se paga y garantiza con el recurso de dichos fondos</t>
  </si>
  <si>
    <t>i) Fondo</t>
  </si>
  <si>
    <t xml:space="preserve">Fecha </t>
  </si>
  <si>
    <t>Numero</t>
  </si>
  <si>
    <t>Importe Garantizado</t>
  </si>
  <si>
    <t>Importe Pagado</t>
  </si>
  <si>
    <t>% respecto al total</t>
  </si>
  <si>
    <t>Renovacion de Credito contratado con BANOBRAS y financiar obras publicas productivas con IVA incluido ,cubrir los intereses durante el periodo de inversion y la comision por apertura  mas su IVA correspondiente , contempladas en el Programa de Inversion Municipal.</t>
  </si>
  <si>
    <t>Banco Nacional de Obras y Servicios Publicos,S.N.C. Institucion de Banca de Desarrollo</t>
  </si>
  <si>
    <t>10 Años</t>
  </si>
  <si>
    <t>Credito Simple</t>
  </si>
  <si>
    <t>TIIE + 3.34</t>
  </si>
  <si>
    <t>P051213153</t>
  </si>
  <si>
    <t>Fondo de Aportaciones patra el Fortalecimiento Municipal</t>
  </si>
  <si>
    <t>Importe</t>
  </si>
  <si>
    <t>Deuda Pública Bruta Total al 31 de diciembre del Año 2015</t>
  </si>
  <si>
    <t>g)</t>
  </si>
  <si>
    <t>(+)Endeudamiento</t>
  </si>
  <si>
    <t>(-)Amortización 1</t>
  </si>
  <si>
    <t>h)</t>
  </si>
  <si>
    <t>Deuda Pública Bruta Total descontando la amortización 1</t>
  </si>
  <si>
    <t>j)</t>
  </si>
  <si>
    <t>Al 31 de dic. 2015</t>
  </si>
  <si>
    <t>Producto interno bruto estatal</t>
  </si>
  <si>
    <t>Saldo de la deuda pública</t>
  </si>
  <si>
    <t>Porcentaje</t>
  </si>
  <si>
    <t>Ingresos Propios</t>
  </si>
  <si>
    <t>San Pedro Coahuila</t>
  </si>
  <si>
    <t xml:space="preserve"> C.P. JORGE LUIS REGALADO ROBLES</t>
  </si>
  <si>
    <t>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</si>
</sst>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2" fillId="0" borderId="11" xfId="2" applyFont="1" applyBorder="1" applyAlignment="1">
      <alignment vertical="center" wrapText="1"/>
    </xf>
    <xf numFmtId="0" fontId="2" fillId="0" borderId="12" xfId="2" applyFont="1" applyBorder="1" applyAlignment="1">
      <alignment horizontal="center" vertical="center" wrapText="1"/>
    </xf>
    <xf numFmtId="44" fontId="2" fillId="0" borderId="13" xfId="3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14" fontId="2" fillId="0" borderId="18" xfId="2" applyNumberFormat="1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44" fontId="2" fillId="0" borderId="18" xfId="3" applyFont="1" applyBorder="1" applyAlignment="1">
      <alignment horizontal="center" vertical="center"/>
    </xf>
    <xf numFmtId="44" fontId="2" fillId="0" borderId="14" xfId="3" applyFont="1" applyBorder="1" applyAlignment="1">
      <alignment horizontal="center" vertical="center"/>
    </xf>
    <xf numFmtId="10" fontId="2" fillId="0" borderId="14" xfId="4" applyNumberFormat="1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 wrapText="1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12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7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21" xfId="2" applyFont="1" applyBorder="1" applyAlignment="1">
      <alignment vertical="center"/>
    </xf>
    <xf numFmtId="0" fontId="2" fillId="0" borderId="20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0" fontId="2" fillId="0" borderId="22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44" fontId="3" fillId="0" borderId="0" xfId="3" applyFont="1" applyAlignment="1">
      <alignment vertical="center"/>
    </xf>
    <xf numFmtId="0" fontId="2" fillId="0" borderId="23" xfId="2" applyFont="1" applyBorder="1" applyAlignment="1">
      <alignment vertical="center"/>
    </xf>
    <xf numFmtId="44" fontId="3" fillId="0" borderId="23" xfId="3" applyFont="1" applyBorder="1" applyAlignment="1">
      <alignment vertical="center"/>
    </xf>
    <xf numFmtId="44" fontId="7" fillId="0" borderId="23" xfId="3" applyFont="1" applyBorder="1" applyAlignment="1">
      <alignment vertical="center"/>
    </xf>
    <xf numFmtId="0" fontId="2" fillId="0" borderId="31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44" fontId="2" fillId="0" borderId="33" xfId="2" applyNumberFormat="1" applyFont="1" applyBorder="1" applyAlignment="1">
      <alignment horizontal="center" vertical="center"/>
    </xf>
    <xf numFmtId="44" fontId="2" fillId="0" borderId="13" xfId="2" applyNumberFormat="1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17" xfId="2" applyNumberFormat="1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 wrapText="1"/>
    </xf>
    <xf numFmtId="0" fontId="2" fillId="0" borderId="35" xfId="2" applyFont="1" applyBorder="1" applyAlignment="1">
      <alignment horizontal="center" vertical="center" wrapText="1"/>
    </xf>
    <xf numFmtId="164" fontId="2" fillId="0" borderId="36" xfId="4" applyNumberFormat="1" applyFont="1" applyBorder="1" applyAlignment="1">
      <alignment horizontal="center" vertical="center"/>
    </xf>
    <xf numFmtId="164" fontId="2" fillId="0" borderId="21" xfId="4" applyNumberFormat="1" applyFont="1" applyBorder="1" applyAlignment="1">
      <alignment horizontal="center" vertical="center"/>
    </xf>
    <xf numFmtId="164" fontId="2" fillId="0" borderId="39" xfId="4" applyNumberFormat="1" applyFont="1" applyBorder="1" applyAlignment="1">
      <alignment horizontal="center" vertical="center"/>
    </xf>
    <xf numFmtId="164" fontId="2" fillId="0" borderId="22" xfId="4" applyNumberFormat="1" applyFont="1" applyBorder="1" applyAlignment="1">
      <alignment horizontal="center" vertical="center"/>
    </xf>
    <xf numFmtId="44" fontId="2" fillId="0" borderId="33" xfId="3" applyFont="1" applyBorder="1" applyAlignment="1">
      <alignment horizontal="center" vertical="center"/>
    </xf>
    <xf numFmtId="44" fontId="2" fillId="0" borderId="13" xfId="3" applyFont="1" applyBorder="1" applyAlignment="1">
      <alignment horizontal="center" vertical="center"/>
    </xf>
    <xf numFmtId="44" fontId="2" fillId="0" borderId="38" xfId="3" applyFont="1" applyBorder="1" applyAlignment="1">
      <alignment horizontal="center" vertical="center"/>
    </xf>
    <xf numFmtId="44" fontId="2" fillId="0" borderId="17" xfId="3" applyFont="1" applyBorder="1" applyAlignment="1">
      <alignment horizontal="center" vertical="center"/>
    </xf>
    <xf numFmtId="44" fontId="2" fillId="0" borderId="33" xfId="1" applyFont="1" applyBorder="1" applyAlignment="1">
      <alignment horizontal="center" vertical="center"/>
    </xf>
    <xf numFmtId="44" fontId="2" fillId="0" borderId="13" xfId="1" applyFont="1" applyBorder="1" applyAlignment="1">
      <alignment horizontal="center" vertical="center"/>
    </xf>
    <xf numFmtId="44" fontId="2" fillId="0" borderId="38" xfId="1" applyFont="1" applyBorder="1" applyAlignment="1">
      <alignment horizontal="center" vertical="center"/>
    </xf>
    <xf numFmtId="44" fontId="2" fillId="0" borderId="17" xfId="1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2" fillId="2" borderId="28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 vertical="center"/>
    </xf>
    <xf numFmtId="0" fontId="3" fillId="2" borderId="30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29" xfId="2" applyFont="1" applyBorder="1" applyAlignment="1">
      <alignment horizontal="center" vertical="center" wrapText="1"/>
    </xf>
    <xf numFmtId="44" fontId="2" fillId="0" borderId="30" xfId="1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3" fillId="2" borderId="36" xfId="1" applyFont="1" applyFill="1" applyBorder="1" applyAlignment="1">
      <alignment horizontal="center" vertical="center" wrapText="1"/>
    </xf>
    <xf numFmtId="44" fontId="3" fillId="2" borderId="21" xfId="1" applyFont="1" applyFill="1" applyBorder="1" applyAlignment="1">
      <alignment horizontal="center" vertical="center" wrapText="1"/>
    </xf>
    <xf numFmtId="44" fontId="3" fillId="2" borderId="22" xfId="1" applyFont="1" applyFill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/>
    </xf>
    <xf numFmtId="0" fontId="2" fillId="2" borderId="24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0" fontId="3" fillId="2" borderId="27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</cellXfs>
  <cellStyles count="5">
    <cellStyle name="Moneda" xfId="1" builtinId="4"/>
    <cellStyle name="Moneda 3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6/trimestre/banobras/BANOBRAS%202016%204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b"/>
      <sheetName val="BUR v2"/>
      <sheetName val="BUR"/>
      <sheetName val="f8"/>
      <sheetName val="f9"/>
      <sheetName val="f10"/>
      <sheetName val="EE1"/>
      <sheetName val="AUD"/>
      <sheetName val="Obligaciones FF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2">
          <cell r="F22">
            <v>2754511.99</v>
          </cell>
          <cell r="G22"/>
        </row>
        <row r="23">
          <cell r="F23">
            <v>18607.649999999998</v>
          </cell>
          <cell r="G23"/>
        </row>
        <row r="24">
          <cell r="F24">
            <v>5532488.5200000005</v>
          </cell>
          <cell r="G24"/>
        </row>
        <row r="25">
          <cell r="F25">
            <v>2754511.99</v>
          </cell>
          <cell r="G25"/>
        </row>
        <row r="26">
          <cell r="F26">
            <v>18607.649999999998</v>
          </cell>
          <cell r="G26"/>
        </row>
      </sheetData>
      <sheetData sheetId="8"/>
      <sheetData sheetId="9">
        <row r="50">
          <cell r="D50">
            <v>39405385.160000026</v>
          </cell>
        </row>
        <row r="71">
          <cell r="L71">
            <v>10603936.330000002</v>
          </cell>
          <cell r="M71">
            <v>8455205.8999999985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40"/>
  <sheetViews>
    <sheetView tabSelected="1" zoomScale="90" zoomScaleNormal="90" workbookViewId="0">
      <selection activeCell="I23" sqref="I23:J23"/>
    </sheetView>
  </sheetViews>
  <sheetFormatPr baseColWidth="10" defaultRowHeight="11.25" x14ac:dyDescent="0.25"/>
  <cols>
    <col min="1" max="1" width="3" style="1" customWidth="1"/>
    <col min="2" max="2" width="38.5703125" style="1" customWidth="1"/>
    <col min="3" max="3" width="17.28515625" style="1" customWidth="1"/>
    <col min="4" max="4" width="14.28515625" style="2" customWidth="1"/>
    <col min="5" max="5" width="6.28515625" style="1" bestFit="1" customWidth="1"/>
    <col min="6" max="6" width="8" style="1" bestFit="1" customWidth="1"/>
    <col min="7" max="8" width="6.5703125" style="1" customWidth="1"/>
    <col min="9" max="9" width="9" style="1" bestFit="1" customWidth="1"/>
    <col min="10" max="10" width="10.5703125" style="1" bestFit="1" customWidth="1"/>
    <col min="11" max="11" width="14.140625" style="1" customWidth="1"/>
    <col min="12" max="12" width="14" style="1" customWidth="1"/>
    <col min="13" max="13" width="8.28515625" style="1" customWidth="1"/>
    <col min="14" max="14" width="11.5703125" style="1" customWidth="1"/>
    <col min="15" max="15" width="2.5703125" style="1" customWidth="1"/>
    <col min="16" max="16" width="11.42578125" style="1"/>
    <col min="17" max="17" width="12.5703125" style="1" bestFit="1" customWidth="1"/>
    <col min="18" max="16384" width="11.42578125" style="1"/>
  </cols>
  <sheetData>
    <row r="1" spans="2:14" ht="12" thickBot="1" x14ac:dyDescent="0.3"/>
    <row r="2" spans="2:14" ht="12.75" customHeight="1" x14ac:dyDescent="0.25">
      <c r="B2" s="74" t="s">
        <v>37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2:14" x14ac:dyDescent="0.25">
      <c r="B3" s="77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2:14" ht="12" thickBot="1" x14ac:dyDescent="0.3">
      <c r="B4" s="77" t="s">
        <v>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2:14" s="2" customFormat="1" ht="52.5" customHeight="1" thickBot="1" x14ac:dyDescent="0.3">
      <c r="B5" s="80" t="s">
        <v>2</v>
      </c>
      <c r="C5" s="82" t="s">
        <v>3</v>
      </c>
      <c r="D5" s="58" t="s">
        <v>4</v>
      </c>
      <c r="E5" s="82" t="s">
        <v>5</v>
      </c>
      <c r="F5" s="80" t="s">
        <v>6</v>
      </c>
      <c r="G5" s="85" t="s">
        <v>7</v>
      </c>
      <c r="H5" s="82" t="s">
        <v>8</v>
      </c>
      <c r="I5" s="87" t="s">
        <v>9</v>
      </c>
      <c r="J5" s="88"/>
      <c r="K5" s="87" t="s">
        <v>10</v>
      </c>
      <c r="L5" s="89"/>
      <c r="M5" s="88"/>
      <c r="N5" s="60" t="s">
        <v>11</v>
      </c>
    </row>
    <row r="6" spans="2:14" s="2" customFormat="1" ht="23.25" thickBot="1" x14ac:dyDescent="0.3">
      <c r="B6" s="81"/>
      <c r="C6" s="83"/>
      <c r="D6" s="84"/>
      <c r="E6" s="83"/>
      <c r="F6" s="81"/>
      <c r="G6" s="86"/>
      <c r="H6" s="83"/>
      <c r="I6" s="3" t="s">
        <v>12</v>
      </c>
      <c r="J6" s="4" t="s">
        <v>13</v>
      </c>
      <c r="K6" s="3" t="s">
        <v>14</v>
      </c>
      <c r="L6" s="4" t="s">
        <v>15</v>
      </c>
      <c r="M6" s="4" t="s">
        <v>16</v>
      </c>
      <c r="N6" s="90"/>
    </row>
    <row r="7" spans="2:14" ht="56.25" x14ac:dyDescent="0.25">
      <c r="B7" s="5" t="s">
        <v>17</v>
      </c>
      <c r="C7" s="6" t="s">
        <v>18</v>
      </c>
      <c r="D7" s="7">
        <v>46660000</v>
      </c>
      <c r="E7" s="6" t="s">
        <v>19</v>
      </c>
      <c r="F7" s="8" t="s">
        <v>20</v>
      </c>
      <c r="G7" s="8">
        <v>1255</v>
      </c>
      <c r="H7" s="6" t="s">
        <v>21</v>
      </c>
      <c r="I7" s="9">
        <v>41611</v>
      </c>
      <c r="J7" s="10" t="s">
        <v>22</v>
      </c>
      <c r="K7" s="11">
        <v>56264878.160000011</v>
      </c>
      <c r="L7" s="12">
        <f>[1]Hoja1!L71+[1]Hoja1!M71</f>
        <v>19059142.23</v>
      </c>
      <c r="M7" s="13">
        <f>L7/K7</f>
        <v>0.33873959836546097</v>
      </c>
      <c r="N7" s="14" t="s">
        <v>23</v>
      </c>
    </row>
    <row r="8" spans="2:14" x14ac:dyDescent="0.25">
      <c r="B8" s="15"/>
      <c r="C8" s="16"/>
      <c r="D8" s="17"/>
      <c r="E8" s="18"/>
      <c r="F8" s="19"/>
      <c r="G8" s="19"/>
      <c r="H8" s="6"/>
      <c r="I8" s="8"/>
      <c r="J8" s="6"/>
      <c r="K8" s="15"/>
      <c r="L8" s="16"/>
      <c r="M8" s="16"/>
      <c r="N8" s="20"/>
    </row>
    <row r="9" spans="2:14" x14ac:dyDescent="0.25">
      <c r="B9" s="15"/>
      <c r="C9" s="16"/>
      <c r="D9" s="17"/>
      <c r="E9" s="18"/>
      <c r="F9" s="19"/>
      <c r="G9" s="19"/>
      <c r="H9" s="6"/>
      <c r="I9" s="8"/>
      <c r="J9" s="6"/>
      <c r="K9" s="15"/>
      <c r="L9" s="16"/>
      <c r="M9" s="16"/>
      <c r="N9" s="20"/>
    </row>
    <row r="10" spans="2:14" ht="12" thickBot="1" x14ac:dyDescent="0.3">
      <c r="B10" s="21"/>
      <c r="C10" s="22"/>
      <c r="D10" s="23"/>
      <c r="E10" s="24"/>
      <c r="F10" s="25"/>
      <c r="G10" s="25"/>
      <c r="H10" s="26"/>
      <c r="I10" s="27"/>
      <c r="J10" s="26"/>
      <c r="K10" s="21"/>
      <c r="L10" s="22"/>
      <c r="M10" s="22"/>
      <c r="N10" s="28"/>
    </row>
    <row r="12" spans="2:14" x14ac:dyDescent="0.25">
      <c r="F12" s="69"/>
      <c r="G12" s="69"/>
      <c r="H12" s="69"/>
    </row>
    <row r="13" spans="2:14" ht="12" thickBot="1" x14ac:dyDescent="0.3">
      <c r="B13" s="70"/>
      <c r="C13" s="70"/>
      <c r="D13" s="70"/>
      <c r="E13" s="70"/>
      <c r="F13" s="71" t="s">
        <v>24</v>
      </c>
      <c r="G13" s="72"/>
      <c r="H13" s="73"/>
    </row>
    <row r="14" spans="2:14" x14ac:dyDescent="0.25">
      <c r="B14" s="61" t="s">
        <v>25</v>
      </c>
      <c r="C14" s="62"/>
      <c r="D14" s="62"/>
      <c r="E14" s="62"/>
      <c r="F14" s="63">
        <f>[1]Hoja1!D50-461040.71-216924.54</f>
        <v>38727419.910000026</v>
      </c>
      <c r="G14" s="64"/>
      <c r="H14" s="65"/>
      <c r="I14" s="29" t="s">
        <v>26</v>
      </c>
    </row>
    <row r="15" spans="2:14" x14ac:dyDescent="0.25">
      <c r="B15" s="34" t="s">
        <v>27</v>
      </c>
      <c r="C15" s="35"/>
      <c r="D15" s="35"/>
      <c r="E15" s="35"/>
      <c r="F15" s="50">
        <f>SUM([1]AUD!F22:G23)</f>
        <v>2773119.64</v>
      </c>
      <c r="G15" s="51"/>
      <c r="H15" s="53"/>
      <c r="I15" s="29"/>
    </row>
    <row r="16" spans="2:14" x14ac:dyDescent="0.25">
      <c r="B16" s="34" t="s">
        <v>28</v>
      </c>
      <c r="C16" s="35"/>
      <c r="D16" s="35"/>
      <c r="E16" s="35"/>
      <c r="F16" s="50">
        <f>SUM([1]AUD!F24:G26)</f>
        <v>8305608.1600000011</v>
      </c>
      <c r="G16" s="51"/>
      <c r="H16" s="53"/>
      <c r="I16" s="29" t="s">
        <v>29</v>
      </c>
    </row>
    <row r="17" spans="2:10" ht="14.45" customHeight="1" thickBot="1" x14ac:dyDescent="0.3">
      <c r="B17" s="40" t="s">
        <v>30</v>
      </c>
      <c r="C17" s="41"/>
      <c r="D17" s="41"/>
      <c r="E17" s="41"/>
      <c r="F17" s="66">
        <f>F14-F16+F15</f>
        <v>33194931.390000027</v>
      </c>
      <c r="G17" s="67"/>
      <c r="H17" s="68"/>
      <c r="I17" s="29" t="s">
        <v>31</v>
      </c>
    </row>
    <row r="19" spans="2:10" ht="12" thickBot="1" x14ac:dyDescent="0.3"/>
    <row r="20" spans="2:10" ht="35.25" customHeight="1" x14ac:dyDescent="0.25">
      <c r="B20" s="55"/>
      <c r="C20" s="56"/>
      <c r="D20" s="56"/>
      <c r="E20" s="56"/>
      <c r="F20" s="57" t="s">
        <v>32</v>
      </c>
      <c r="G20" s="58"/>
      <c r="H20" s="59"/>
      <c r="I20" s="57" t="str">
        <f>B4</f>
        <v>Al periodo (Del 01 de Enero al 31 de Diciembre 2016)</v>
      </c>
      <c r="J20" s="60"/>
    </row>
    <row r="21" spans="2:10" x14ac:dyDescent="0.25">
      <c r="B21" s="34" t="s">
        <v>33</v>
      </c>
      <c r="C21" s="35"/>
      <c r="D21" s="35"/>
      <c r="E21" s="35"/>
      <c r="F21" s="50">
        <v>285901950000</v>
      </c>
      <c r="G21" s="51"/>
      <c r="H21" s="52"/>
      <c r="I21" s="50">
        <v>285901950000</v>
      </c>
      <c r="J21" s="53"/>
    </row>
    <row r="22" spans="2:10" x14ac:dyDescent="0.25">
      <c r="B22" s="34" t="s">
        <v>34</v>
      </c>
      <c r="C22" s="35"/>
      <c r="D22" s="35"/>
      <c r="E22" s="35"/>
      <c r="F22" s="50">
        <f>F14</f>
        <v>38727419.910000026</v>
      </c>
      <c r="G22" s="51"/>
      <c r="H22" s="52"/>
      <c r="I22" s="50">
        <f>F17</f>
        <v>33194931.390000027</v>
      </c>
      <c r="J22" s="53"/>
    </row>
    <row r="23" spans="2:10" ht="12" thickBot="1" x14ac:dyDescent="0.3">
      <c r="B23" s="40" t="s">
        <v>35</v>
      </c>
      <c r="C23" s="41"/>
      <c r="D23" s="41"/>
      <c r="E23" s="41"/>
      <c r="F23" s="42">
        <f>F22/F21</f>
        <v>1.3545699814219533E-4</v>
      </c>
      <c r="G23" s="43"/>
      <c r="H23" s="44"/>
      <c r="I23" s="42">
        <f>I22/I21</f>
        <v>1.1610599854250742E-4</v>
      </c>
      <c r="J23" s="45"/>
    </row>
    <row r="25" spans="2:10" ht="12" thickBot="1" x14ac:dyDescent="0.3">
      <c r="F25" s="54"/>
      <c r="G25" s="54"/>
      <c r="H25" s="54"/>
      <c r="I25" s="54"/>
      <c r="J25" s="54"/>
    </row>
    <row r="26" spans="2:10" ht="31.5" customHeight="1" x14ac:dyDescent="0.25">
      <c r="B26" s="55"/>
      <c r="C26" s="56"/>
      <c r="D26" s="56"/>
      <c r="E26" s="56"/>
      <c r="F26" s="57" t="str">
        <f>F20</f>
        <v>Al 31 de dic. 2015</v>
      </c>
      <c r="G26" s="58"/>
      <c r="H26" s="59"/>
      <c r="I26" s="57" t="str">
        <f>I20</f>
        <v>Al periodo (Del 01 de Enero al 31 de Diciembre 2016)</v>
      </c>
      <c r="J26" s="60"/>
    </row>
    <row r="27" spans="2:10" x14ac:dyDescent="0.25">
      <c r="B27" s="34" t="s">
        <v>36</v>
      </c>
      <c r="C27" s="35"/>
      <c r="D27" s="35"/>
      <c r="E27" s="35"/>
      <c r="F27" s="46">
        <v>17461757</v>
      </c>
      <c r="G27" s="47"/>
      <c r="H27" s="48"/>
      <c r="I27" s="46">
        <v>27136649.170000002</v>
      </c>
      <c r="J27" s="49"/>
    </row>
    <row r="28" spans="2:10" x14ac:dyDescent="0.25">
      <c r="B28" s="34" t="s">
        <v>34</v>
      </c>
      <c r="C28" s="35"/>
      <c r="D28" s="35"/>
      <c r="E28" s="35"/>
      <c r="F28" s="36">
        <f>F14</f>
        <v>38727419.910000026</v>
      </c>
      <c r="G28" s="37"/>
      <c r="H28" s="38"/>
      <c r="I28" s="36">
        <f>I22</f>
        <v>33194931.390000027</v>
      </c>
      <c r="J28" s="39"/>
    </row>
    <row r="29" spans="2:10" ht="12" thickBot="1" x14ac:dyDescent="0.3">
      <c r="B29" s="40" t="s">
        <v>35</v>
      </c>
      <c r="C29" s="41"/>
      <c r="D29" s="41"/>
      <c r="E29" s="41"/>
      <c r="F29" s="42">
        <f>F28/F27</f>
        <v>2.2178421054651043</v>
      </c>
      <c r="G29" s="43"/>
      <c r="H29" s="44"/>
      <c r="I29" s="42">
        <f>I28/I27</f>
        <v>1.2232509320530831</v>
      </c>
      <c r="J29" s="45"/>
    </row>
    <row r="39" spans="6:11" ht="13.5" x14ac:dyDescent="0.25">
      <c r="F39" s="31"/>
      <c r="G39" s="32" t="s">
        <v>38</v>
      </c>
      <c r="H39" s="33"/>
      <c r="I39" s="33"/>
      <c r="J39" s="31"/>
      <c r="K39" s="31"/>
    </row>
    <row r="40" spans="6:11" x14ac:dyDescent="0.25">
      <c r="G40" s="30" t="s">
        <v>39</v>
      </c>
      <c r="H40" s="30"/>
      <c r="I40" s="30"/>
    </row>
  </sheetData>
  <mergeCells count="50">
    <mergeCell ref="B2:N2"/>
    <mergeCell ref="B3:N3"/>
    <mergeCell ref="B4:N4"/>
    <mergeCell ref="B5:B6"/>
    <mergeCell ref="C5:C6"/>
    <mergeCell ref="D5:D6"/>
    <mergeCell ref="E5:E6"/>
    <mergeCell ref="F5:F6"/>
    <mergeCell ref="G5:G6"/>
    <mergeCell ref="H5:H6"/>
    <mergeCell ref="I5:J5"/>
    <mergeCell ref="K5:M5"/>
    <mergeCell ref="N5:N6"/>
    <mergeCell ref="F12:H12"/>
    <mergeCell ref="B13:E13"/>
    <mergeCell ref="F13:H13"/>
    <mergeCell ref="B21:E21"/>
    <mergeCell ref="F21:H21"/>
    <mergeCell ref="I21:J21"/>
    <mergeCell ref="B14:E14"/>
    <mergeCell ref="F14:H14"/>
    <mergeCell ref="B15:E15"/>
    <mergeCell ref="F15:H15"/>
    <mergeCell ref="B16:E16"/>
    <mergeCell ref="F16:H16"/>
    <mergeCell ref="B17:E17"/>
    <mergeCell ref="F17:H17"/>
    <mergeCell ref="B20:E20"/>
    <mergeCell ref="F20:H20"/>
    <mergeCell ref="I20:J20"/>
    <mergeCell ref="B27:E27"/>
    <mergeCell ref="F27:H27"/>
    <mergeCell ref="I27:J27"/>
    <mergeCell ref="B22:E22"/>
    <mergeCell ref="F22:H22"/>
    <mergeCell ref="I22:J22"/>
    <mergeCell ref="B23:E23"/>
    <mergeCell ref="F23:H23"/>
    <mergeCell ref="I23:J23"/>
    <mergeCell ref="F25:H25"/>
    <mergeCell ref="I25:J25"/>
    <mergeCell ref="B26:E26"/>
    <mergeCell ref="F26:H26"/>
    <mergeCell ref="I26:J26"/>
    <mergeCell ref="B28:E28"/>
    <mergeCell ref="F28:H28"/>
    <mergeCell ref="I28:J28"/>
    <mergeCell ref="B29:E29"/>
    <mergeCell ref="F29:H29"/>
    <mergeCell ref="I29:J29"/>
  </mergeCells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2017-10-18T17:01:35Z</cp:lastPrinted>
  <dcterms:created xsi:type="dcterms:W3CDTF">2017-09-17T22:39:01Z</dcterms:created>
  <dcterms:modified xsi:type="dcterms:W3CDTF">2017-10-18T18:49:54Z</dcterms:modified>
</cp:coreProperties>
</file>