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2310" windowWidth="10995" windowHeight="7245"/>
  </bookViews>
  <sheets>
    <sheet name="EAIFF acum" sheetId="1" r:id="rId1"/>
  </sheets>
  <calcPr calcId="144525"/>
</workbook>
</file>

<file path=xl/calcChain.xml><?xml version="1.0" encoding="utf-8"?>
<calcChain xmlns="http://schemas.openxmlformats.org/spreadsheetml/2006/main">
  <c r="I27" i="1" l="1"/>
  <c r="F27" i="1"/>
  <c r="I26" i="1"/>
  <c r="H26" i="1"/>
  <c r="G26" i="1"/>
  <c r="F26" i="1"/>
  <c r="E26" i="1"/>
  <c r="D26" i="1"/>
  <c r="G23" i="1"/>
  <c r="H23" i="1" s="1"/>
  <c r="F23" i="1"/>
  <c r="I22" i="1"/>
  <c r="F22" i="1"/>
  <c r="G21" i="1"/>
  <c r="F21" i="1"/>
  <c r="E21" i="1"/>
  <c r="D21" i="1"/>
  <c r="D19" i="1"/>
  <c r="I19" i="1" s="1"/>
  <c r="H18" i="1"/>
  <c r="I18" i="1" s="1"/>
  <c r="F18" i="1"/>
  <c r="G17" i="1"/>
  <c r="H17" i="1" s="1"/>
  <c r="I17" i="1" s="1"/>
  <c r="H16" i="1"/>
  <c r="I16" i="1" s="1"/>
  <c r="D16" i="1"/>
  <c r="F16" i="1" s="1"/>
  <c r="H15" i="1"/>
  <c r="I15" i="1" s="1"/>
  <c r="G15" i="1"/>
  <c r="E15" i="1"/>
  <c r="D15" i="1"/>
  <c r="F15" i="1" s="1"/>
  <c r="H14" i="1"/>
  <c r="I14" i="1" s="1"/>
  <c r="H13" i="1"/>
  <c r="I13" i="1" s="1"/>
  <c r="D13" i="1"/>
  <c r="F13" i="1" s="1"/>
  <c r="H12" i="1"/>
  <c r="I12" i="1" s="1"/>
  <c r="G12" i="1"/>
  <c r="E12" i="1"/>
  <c r="D12" i="1"/>
  <c r="F12" i="1" s="1"/>
  <c r="H11" i="1"/>
  <c r="I11" i="1" s="1"/>
  <c r="D11" i="1"/>
  <c r="F11" i="1" s="1"/>
  <c r="H10" i="1"/>
  <c r="I10" i="1" s="1"/>
  <c r="I8" i="1" s="1"/>
  <c r="G10" i="1"/>
  <c r="I9" i="1"/>
  <c r="H9" i="1"/>
  <c r="F9" i="1"/>
  <c r="D9" i="1"/>
  <c r="G8" i="1"/>
  <c r="G29" i="1" s="1"/>
  <c r="E8" i="1"/>
  <c r="E29" i="1" s="1"/>
  <c r="I23" i="1" l="1"/>
  <c r="H21" i="1"/>
  <c r="I21" i="1" s="1"/>
  <c r="I29" i="1" s="1"/>
  <c r="D8" i="1"/>
  <c r="D29" i="1" s="1"/>
  <c r="H8" i="1"/>
  <c r="H29" i="1" s="1"/>
  <c r="F19" i="1"/>
  <c r="F8" i="1" s="1"/>
  <c r="F29" i="1" s="1"/>
</calcChain>
</file>

<file path=xl/sharedStrings.xml><?xml version="1.0" encoding="utf-8"?>
<sst xmlns="http://schemas.openxmlformats.org/spreadsheetml/2006/main" count="37" uniqueCount="34">
  <si>
    <t>MUNICIPIO DE GENERAL CEPEDA, COAHUILA</t>
  </si>
  <si>
    <t>Estado Analítico de Ingresos</t>
  </si>
  <si>
    <t>Del 1 de octubre al 31 de diciembre del 2016</t>
  </si>
  <si>
    <t xml:space="preserve"> Estado Analitico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</si>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</sst>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5" fillId="0" borderId="0"/>
    <xf numFmtId="43" fontId="16" fillId="0" borderId="0" applyFont="0" applyFill="0" applyBorder="0" applyAlignment="0" applyProtection="0"/>
    <xf numFmtId="0" fontId="15" fillId="0" borderId="0"/>
    <xf numFmtId="0" fontId="17" fillId="0" borderId="0">
      <alignment vertical="top"/>
    </xf>
    <xf numFmtId="0" fontId="15" fillId="0" borderId="0"/>
    <xf numFmtId="0" fontId="15" fillId="0" borderId="0"/>
    <xf numFmtId="0" fontId="17" fillId="0" borderId="0">
      <alignment vertical="top"/>
    </xf>
  </cellStyleXfs>
  <cellXfs count="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37" fontId="5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3" fillId="3" borderId="5" xfId="0" applyFont="1" applyFill="1" applyBorder="1"/>
    <xf numFmtId="4" fontId="8" fillId="3" borderId="10" xfId="1" applyNumberFormat="1" applyFont="1" applyFill="1" applyBorder="1" applyAlignment="1">
      <alignment vertical="center" wrapText="1"/>
    </xf>
    <xf numFmtId="0" fontId="9" fillId="3" borderId="4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vertical="center" wrapText="1"/>
    </xf>
    <xf numFmtId="4" fontId="10" fillId="3" borderId="10" xfId="1" applyNumberFormat="1" applyFont="1" applyFill="1" applyBorder="1" applyAlignment="1">
      <alignment vertical="center" wrapText="1"/>
    </xf>
    <xf numFmtId="0" fontId="3" fillId="3" borderId="0" xfId="0" applyFont="1" applyFill="1" applyBorder="1"/>
    <xf numFmtId="0" fontId="10" fillId="3" borderId="5" xfId="0" applyFont="1" applyFill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4" fontId="9" fillId="3" borderId="10" xfId="1" applyNumberFormat="1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5" xfId="0" applyFont="1" applyFill="1" applyBorder="1"/>
    <xf numFmtId="4" fontId="7" fillId="3" borderId="10" xfId="1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9" fillId="3" borderId="0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wrapText="1"/>
    </xf>
    <xf numFmtId="4" fontId="9" fillId="3" borderId="11" xfId="1" applyNumberFormat="1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Continuous"/>
    </xf>
    <xf numFmtId="0" fontId="7" fillId="3" borderId="13" xfId="2" applyFont="1" applyFill="1" applyBorder="1" applyAlignment="1">
      <alignment horizontal="centerContinuous"/>
    </xf>
    <xf numFmtId="0" fontId="7" fillId="3" borderId="14" xfId="2" applyFont="1" applyFill="1" applyBorder="1" applyAlignment="1">
      <alignment horizontal="left" wrapText="1" indent="1"/>
    </xf>
    <xf numFmtId="4" fontId="10" fillId="3" borderId="14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4" fontId="7" fillId="3" borderId="9" xfId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vertical="top" wrapText="1"/>
    </xf>
    <xf numFmtId="4" fontId="11" fillId="3" borderId="2" xfId="1" applyNumberFormat="1" applyFont="1" applyFill="1" applyBorder="1" applyAlignment="1">
      <alignment vertical="top" wrapText="1"/>
    </xf>
    <xf numFmtId="4" fontId="12" fillId="0" borderId="9" xfId="1" applyNumberFormat="1" applyFont="1" applyBorder="1" applyAlignment="1">
      <alignment horizontal="center" vertical="top" wrapText="1"/>
    </xf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center"/>
      <protection locked="0"/>
    </xf>
    <xf numFmtId="43" fontId="13" fillId="3" borderId="0" xfId="1" applyFont="1" applyFill="1" applyBorder="1" applyProtection="1"/>
    <xf numFmtId="0" fontId="14" fillId="3" borderId="0" xfId="0" applyFont="1" applyFill="1" applyBorder="1" applyProtection="1"/>
    <xf numFmtId="0" fontId="13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4" fillId="3" borderId="0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13" fillId="3" borderId="0" xfId="1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protection locked="0"/>
    </xf>
    <xf numFmtId="0" fontId="14" fillId="0" borderId="0" xfId="0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5"/>
    <cellStyle name="Normal 2 2" xfId="6"/>
    <cellStyle name="Normal 2 2 2" xfId="7"/>
    <cellStyle name="Normal 2 2 3" xfId="8"/>
    <cellStyle name="Normal 2 3" xfId="9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22" workbookViewId="0">
      <selection activeCell="A32" sqref="A32:I56"/>
    </sheetView>
  </sheetViews>
  <sheetFormatPr baseColWidth="10" defaultRowHeight="11.25" x14ac:dyDescent="0.2"/>
  <cols>
    <col min="1" max="2" width="3.7109375" style="29" customWidth="1"/>
    <col min="3" max="3" width="37.85546875" style="29" customWidth="1"/>
    <col min="4" max="4" width="16" style="29" customWidth="1"/>
    <col min="5" max="5" width="15.28515625" style="29" customWidth="1"/>
    <col min="6" max="6" width="14.85546875" style="29" customWidth="1"/>
    <col min="7" max="7" width="14.5703125" style="29" customWidth="1"/>
    <col min="8" max="8" width="14.28515625" style="29" customWidth="1"/>
    <col min="9" max="9" width="11.5703125" style="29" customWidth="1"/>
    <col min="10" max="10" width="2" style="4" customWidth="1"/>
    <col min="11" max="16384" width="11.42578125" style="29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20.25" x14ac:dyDescent="0.3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pans="1:9" x14ac:dyDescent="0.2">
      <c r="A4" s="11"/>
      <c r="B4" s="11"/>
      <c r="C4" s="11"/>
      <c r="D4" s="12"/>
      <c r="E4" s="12"/>
      <c r="F4" s="12"/>
      <c r="G4" s="12"/>
      <c r="H4" s="12"/>
      <c r="I4" s="12"/>
    </row>
    <row r="5" spans="1:9" x14ac:dyDescent="0.2">
      <c r="A5" s="13" t="s">
        <v>3</v>
      </c>
      <c r="B5" s="13"/>
      <c r="C5" s="13"/>
      <c r="D5" s="14" t="s">
        <v>4</v>
      </c>
      <c r="E5" s="14"/>
      <c r="F5" s="14"/>
      <c r="G5" s="14"/>
      <c r="H5" s="14"/>
      <c r="I5" s="15" t="s">
        <v>5</v>
      </c>
    </row>
    <row r="6" spans="1:9" ht="22.5" x14ac:dyDescent="0.2">
      <c r="A6" s="13"/>
      <c r="B6" s="13"/>
      <c r="C6" s="13"/>
      <c r="D6" s="16" t="s">
        <v>6</v>
      </c>
      <c r="E6" s="17" t="s">
        <v>7</v>
      </c>
      <c r="F6" s="16" t="s">
        <v>8</v>
      </c>
      <c r="G6" s="16" t="s">
        <v>9</v>
      </c>
      <c r="H6" s="16" t="s">
        <v>10</v>
      </c>
      <c r="I6" s="15"/>
    </row>
    <row r="7" spans="1:9" x14ac:dyDescent="0.2">
      <c r="A7" s="13"/>
      <c r="B7" s="13"/>
      <c r="C7" s="13"/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</row>
    <row r="8" spans="1:9" x14ac:dyDescent="0.2">
      <c r="A8" s="18" t="s">
        <v>17</v>
      </c>
      <c r="B8" s="19"/>
      <c r="C8" s="20"/>
      <c r="D8" s="21">
        <f>+D9+D10+D11+D12+D15+D18+D19</f>
        <v>10428241</v>
      </c>
      <c r="E8" s="21">
        <f t="shared" ref="E8" si="0">+E9+E10+E11+E12+E15+E18+E19+E13</f>
        <v>0</v>
      </c>
      <c r="F8" s="21">
        <f>+F9+F10+F11+F12+F15+F18+F19</f>
        <v>10428241</v>
      </c>
      <c r="G8" s="21">
        <f>+G9+G10+G11+G12+G15+G18+G19</f>
        <v>9196880.8600000013</v>
      </c>
      <c r="H8" s="21">
        <f>+H9+H10+H11+H12+H15+H18+H19</f>
        <v>9196880.8600000013</v>
      </c>
      <c r="I8" s="21">
        <f t="shared" ref="I8" si="1">+I9+I10+I11+I12+I15+I18+I19</f>
        <v>-1231360.1399999994</v>
      </c>
    </row>
    <row r="9" spans="1:9" x14ac:dyDescent="0.2">
      <c r="A9" s="22"/>
      <c r="B9" s="23" t="s">
        <v>18</v>
      </c>
      <c r="C9" s="24"/>
      <c r="D9" s="25">
        <f>(1524635/4)</f>
        <v>381158.75</v>
      </c>
      <c r="E9" s="26">
        <v>0</v>
      </c>
      <c r="F9" s="26">
        <f>D9</f>
        <v>381158.75</v>
      </c>
      <c r="G9" s="26">
        <v>157913.04999999999</v>
      </c>
      <c r="H9" s="26">
        <f>G9</f>
        <v>157913.04999999999</v>
      </c>
      <c r="I9" s="26">
        <f>+H9-D9</f>
        <v>-223245.7</v>
      </c>
    </row>
    <row r="10" spans="1:9" x14ac:dyDescent="0.2">
      <c r="A10" s="22"/>
      <c r="B10" s="23" t="s">
        <v>19</v>
      </c>
      <c r="C10" s="24"/>
      <c r="D10" s="26">
        <v>0</v>
      </c>
      <c r="E10" s="26">
        <v>0</v>
      </c>
      <c r="F10" s="26">
        <v>0</v>
      </c>
      <c r="G10" s="26">
        <f t="shared" ref="F10:H22" si="2">+E10+F10</f>
        <v>0</v>
      </c>
      <c r="H10" s="26">
        <f t="shared" si="2"/>
        <v>0</v>
      </c>
      <c r="I10" s="26">
        <f t="shared" ref="I10:I27" si="3">+H10-D10</f>
        <v>0</v>
      </c>
    </row>
    <row r="11" spans="1:9" x14ac:dyDescent="0.2">
      <c r="A11" s="22"/>
      <c r="B11" s="23" t="s">
        <v>20</v>
      </c>
      <c r="C11" s="24"/>
      <c r="D11" s="26">
        <f>(4004918/4)</f>
        <v>1001229.5</v>
      </c>
      <c r="E11" s="26">
        <v>0</v>
      </c>
      <c r="F11" s="26">
        <f>D11</f>
        <v>1001229.5</v>
      </c>
      <c r="G11" s="26">
        <v>68818.960000000006</v>
      </c>
      <c r="H11" s="26">
        <f>G11</f>
        <v>68818.960000000006</v>
      </c>
      <c r="I11" s="26">
        <f t="shared" si="3"/>
        <v>-932410.54</v>
      </c>
    </row>
    <row r="12" spans="1:9" x14ac:dyDescent="0.2">
      <c r="A12" s="22"/>
      <c r="B12" s="23" t="s">
        <v>21</v>
      </c>
      <c r="C12" s="24"/>
      <c r="D12" s="26">
        <f>D13</f>
        <v>15310</v>
      </c>
      <c r="E12" s="26">
        <f>+E13+E14</f>
        <v>0</v>
      </c>
      <c r="F12" s="26">
        <f t="shared" ref="F12:F13" si="4">D12</f>
        <v>15310</v>
      </c>
      <c r="G12" s="26">
        <f>G13</f>
        <v>14562.29</v>
      </c>
      <c r="H12" s="26">
        <f t="shared" ref="H12:H13" si="5">G12</f>
        <v>14562.29</v>
      </c>
      <c r="I12" s="26">
        <f t="shared" si="3"/>
        <v>-747.70999999999913</v>
      </c>
    </row>
    <row r="13" spans="1:9" x14ac:dyDescent="0.2">
      <c r="A13" s="22"/>
      <c r="B13" s="27"/>
      <c r="C13" s="28" t="s">
        <v>22</v>
      </c>
      <c r="D13" s="26">
        <f>(61240/4)</f>
        <v>15310</v>
      </c>
      <c r="E13" s="26">
        <v>0</v>
      </c>
      <c r="F13" s="26">
        <f t="shared" si="4"/>
        <v>15310</v>
      </c>
      <c r="G13" s="26">
        <v>14562.29</v>
      </c>
      <c r="H13" s="26">
        <f t="shared" si="5"/>
        <v>14562.29</v>
      </c>
      <c r="I13" s="26">
        <f t="shared" si="3"/>
        <v>-747.70999999999913</v>
      </c>
    </row>
    <row r="14" spans="1:9" x14ac:dyDescent="0.2">
      <c r="A14" s="22"/>
      <c r="B14" s="27"/>
      <c r="C14" s="28" t="s">
        <v>23</v>
      </c>
      <c r="D14" s="26">
        <v>0</v>
      </c>
      <c r="E14" s="26">
        <v>0</v>
      </c>
      <c r="F14" s="26">
        <v>0</v>
      </c>
      <c r="G14" s="26">
        <v>0</v>
      </c>
      <c r="H14" s="26">
        <f t="shared" si="2"/>
        <v>0</v>
      </c>
      <c r="I14" s="26">
        <f t="shared" si="3"/>
        <v>0</v>
      </c>
    </row>
    <row r="15" spans="1:9" x14ac:dyDescent="0.2">
      <c r="A15" s="22"/>
      <c r="B15" s="23" t="s">
        <v>24</v>
      </c>
      <c r="C15" s="24"/>
      <c r="D15" s="26">
        <f>D16</f>
        <v>33862.75</v>
      </c>
      <c r="E15" s="26">
        <f>+E16+E17</f>
        <v>0</v>
      </c>
      <c r="F15" s="26">
        <f t="shared" ref="F15:F16" si="6">D15</f>
        <v>33862.75</v>
      </c>
      <c r="G15" s="26">
        <f>G16</f>
        <v>133659.67000000001</v>
      </c>
      <c r="H15" s="26">
        <f t="shared" ref="H15:H16" si="7">G15</f>
        <v>133659.67000000001</v>
      </c>
      <c r="I15" s="26">
        <f t="shared" si="3"/>
        <v>99796.920000000013</v>
      </c>
    </row>
    <row r="16" spans="1:9" ht="12" customHeight="1" x14ac:dyDescent="0.2">
      <c r="A16" s="22"/>
      <c r="B16" s="27"/>
      <c r="C16" s="28" t="s">
        <v>22</v>
      </c>
      <c r="D16" s="26">
        <f>(135451/4)</f>
        <v>33862.75</v>
      </c>
      <c r="E16" s="26">
        <v>0</v>
      </c>
      <c r="F16" s="26">
        <f t="shared" si="6"/>
        <v>33862.75</v>
      </c>
      <c r="G16" s="26">
        <v>133659.67000000001</v>
      </c>
      <c r="H16" s="26">
        <f t="shared" si="7"/>
        <v>133659.67000000001</v>
      </c>
      <c r="I16" s="26">
        <f t="shared" si="3"/>
        <v>99796.920000000013</v>
      </c>
    </row>
    <row r="17" spans="1:12" ht="12" customHeight="1" x14ac:dyDescent="0.2">
      <c r="A17" s="22"/>
      <c r="B17" s="27"/>
      <c r="C17" s="28" t="s">
        <v>23</v>
      </c>
      <c r="D17" s="26">
        <v>0</v>
      </c>
      <c r="E17" s="26">
        <v>0</v>
      </c>
      <c r="F17" s="26">
        <v>0</v>
      </c>
      <c r="G17" s="26">
        <f t="shared" si="2"/>
        <v>0</v>
      </c>
      <c r="H17" s="26">
        <f t="shared" si="2"/>
        <v>0</v>
      </c>
      <c r="I17" s="26">
        <f t="shared" si="3"/>
        <v>0</v>
      </c>
    </row>
    <row r="18" spans="1:12" ht="12" customHeight="1" x14ac:dyDescent="0.2">
      <c r="A18" s="22"/>
      <c r="B18" s="23" t="s">
        <v>25</v>
      </c>
      <c r="C18" s="24"/>
      <c r="D18" s="21">
        <v>8721680</v>
      </c>
      <c r="E18" s="26">
        <v>0</v>
      </c>
      <c r="F18" s="26">
        <f t="shared" ref="F18:F19" si="8">D18</f>
        <v>8721680</v>
      </c>
      <c r="G18" s="26">
        <v>8821926.8900000006</v>
      </c>
      <c r="H18" s="26">
        <f>G18</f>
        <v>8821926.8900000006</v>
      </c>
      <c r="I18" s="26">
        <f t="shared" si="3"/>
        <v>100246.8900000006</v>
      </c>
    </row>
    <row r="19" spans="1:12" ht="12" customHeight="1" x14ac:dyDescent="0.2">
      <c r="A19" s="22"/>
      <c r="B19" s="23" t="s">
        <v>26</v>
      </c>
      <c r="C19" s="24"/>
      <c r="D19" s="26">
        <f>(1100000/4)</f>
        <v>275000</v>
      </c>
      <c r="E19" s="26">
        <v>0</v>
      </c>
      <c r="F19" s="26">
        <f t="shared" si="8"/>
        <v>275000</v>
      </c>
      <c r="G19" s="26">
        <v>0</v>
      </c>
      <c r="H19" s="26">
        <v>0</v>
      </c>
      <c r="I19" s="26">
        <f t="shared" si="3"/>
        <v>-275000</v>
      </c>
      <c r="L19" s="30"/>
    </row>
    <row r="20" spans="1:12" ht="12" customHeight="1" x14ac:dyDescent="0.2">
      <c r="A20" s="22"/>
      <c r="B20" s="27"/>
      <c r="C20" s="28"/>
      <c r="D20" s="26"/>
      <c r="E20" s="26"/>
      <c r="F20" s="31"/>
      <c r="G20" s="26"/>
      <c r="H20" s="26"/>
      <c r="I20" s="31"/>
    </row>
    <row r="21" spans="1:12" ht="12" customHeight="1" x14ac:dyDescent="0.2">
      <c r="A21" s="18" t="s">
        <v>27</v>
      </c>
      <c r="B21" s="19"/>
      <c r="C21" s="28"/>
      <c r="D21" s="21">
        <f>+D22+D23+D24</f>
        <v>0</v>
      </c>
      <c r="E21" s="21">
        <f>+E22+E23+E24</f>
        <v>0</v>
      </c>
      <c r="F21" s="21">
        <f>+F22+F23+F24</f>
        <v>0</v>
      </c>
      <c r="G21" s="21">
        <f>+G22+G23+G24</f>
        <v>0</v>
      </c>
      <c r="H21" s="21">
        <f>+H22+H23+H24</f>
        <v>0</v>
      </c>
      <c r="I21" s="21">
        <f t="shared" si="3"/>
        <v>0</v>
      </c>
    </row>
    <row r="22" spans="1:12" ht="12" customHeight="1" x14ac:dyDescent="0.2">
      <c r="A22" s="18"/>
      <c r="B22" s="23" t="s">
        <v>28</v>
      </c>
      <c r="C22" s="24"/>
      <c r="D22" s="26">
        <v>0</v>
      </c>
      <c r="E22" s="26">
        <v>0</v>
      </c>
      <c r="F22" s="26">
        <f t="shared" si="2"/>
        <v>0</v>
      </c>
      <c r="G22" s="26">
        <v>0</v>
      </c>
      <c r="H22" s="26">
        <v>0</v>
      </c>
      <c r="I22" s="26">
        <f t="shared" si="3"/>
        <v>0</v>
      </c>
    </row>
    <row r="23" spans="1:12" ht="12" customHeight="1" x14ac:dyDescent="0.2">
      <c r="A23" s="22"/>
      <c r="B23" s="23" t="s">
        <v>29</v>
      </c>
      <c r="C23" s="24"/>
      <c r="D23" s="26"/>
      <c r="E23" s="26">
        <v>0</v>
      </c>
      <c r="F23" s="26">
        <f>+D23+E23</f>
        <v>0</v>
      </c>
      <c r="G23" s="26">
        <f>+F23</f>
        <v>0</v>
      </c>
      <c r="H23" s="26">
        <f>+G23</f>
        <v>0</v>
      </c>
      <c r="I23" s="26">
        <f t="shared" si="3"/>
        <v>0</v>
      </c>
    </row>
    <row r="24" spans="1:12" ht="12" customHeight="1" x14ac:dyDescent="0.2">
      <c r="A24" s="22"/>
      <c r="B24" s="23" t="s">
        <v>26</v>
      </c>
      <c r="C24" s="24"/>
      <c r="D24" s="26"/>
      <c r="E24" s="26"/>
      <c r="F24" s="26"/>
      <c r="G24" s="26"/>
      <c r="H24" s="26"/>
      <c r="I24" s="26"/>
    </row>
    <row r="25" spans="1:12" s="37" customFormat="1" ht="12" customHeight="1" x14ac:dyDescent="0.2">
      <c r="A25" s="32"/>
      <c r="B25" s="33"/>
      <c r="C25" s="34"/>
      <c r="D25" s="35"/>
      <c r="E25" s="35"/>
      <c r="F25" s="35"/>
      <c r="G25" s="35"/>
      <c r="H25" s="35"/>
      <c r="I25" s="35"/>
      <c r="J25" s="36"/>
    </row>
    <row r="26" spans="1:12" ht="12" customHeight="1" x14ac:dyDescent="0.2">
      <c r="A26" s="18" t="s">
        <v>30</v>
      </c>
      <c r="B26" s="38"/>
      <c r="C26" s="28"/>
      <c r="D26" s="21">
        <f>+D27</f>
        <v>0</v>
      </c>
      <c r="E26" s="21">
        <f>+E27</f>
        <v>0</v>
      </c>
      <c r="F26" s="21">
        <f>+F27</f>
        <v>0</v>
      </c>
      <c r="G26" s="21">
        <f>+G27</f>
        <v>0</v>
      </c>
      <c r="H26" s="21">
        <f>+H27</f>
        <v>0</v>
      </c>
      <c r="I26" s="21">
        <f t="shared" si="3"/>
        <v>0</v>
      </c>
    </row>
    <row r="27" spans="1:12" ht="15.75" customHeight="1" x14ac:dyDescent="0.2">
      <c r="A27" s="22"/>
      <c r="B27" s="23" t="s">
        <v>31</v>
      </c>
      <c r="C27" s="24"/>
      <c r="D27" s="26">
        <v>0</v>
      </c>
      <c r="E27" s="26">
        <v>0</v>
      </c>
      <c r="F27" s="26">
        <f t="shared" ref="F27" si="9">+D27+E27</f>
        <v>0</v>
      </c>
      <c r="G27" s="26">
        <v>0</v>
      </c>
      <c r="H27" s="26">
        <v>0</v>
      </c>
      <c r="I27" s="26">
        <f t="shared" si="3"/>
        <v>0</v>
      </c>
    </row>
    <row r="28" spans="1:12" ht="9.75" customHeight="1" x14ac:dyDescent="0.2">
      <c r="A28" s="22"/>
      <c r="B28" s="38"/>
      <c r="C28" s="39"/>
      <c r="D28" s="40"/>
      <c r="E28" s="40"/>
      <c r="F28" s="40"/>
      <c r="G28" s="40"/>
      <c r="H28" s="40"/>
      <c r="I28" s="40"/>
    </row>
    <row r="29" spans="1:12" ht="24" customHeight="1" x14ac:dyDescent="0.2">
      <c r="A29" s="41"/>
      <c r="B29" s="42"/>
      <c r="C29" s="43" t="s">
        <v>32</v>
      </c>
      <c r="D29" s="44">
        <f>(D8+D21)</f>
        <v>10428241</v>
      </c>
      <c r="E29" s="45">
        <f>+E8+E21</f>
        <v>0</v>
      </c>
      <c r="F29" s="44">
        <f>(F8+F21)</f>
        <v>10428241</v>
      </c>
      <c r="G29" s="45">
        <f>+G8+G21</f>
        <v>9196880.8600000013</v>
      </c>
      <c r="H29" s="45">
        <f>+H8+H21</f>
        <v>9196880.8600000013</v>
      </c>
      <c r="I29" s="46">
        <f>+I8+I21+I26</f>
        <v>-1231360.1399999994</v>
      </c>
    </row>
    <row r="30" spans="1:12" ht="24" customHeight="1" x14ac:dyDescent="0.2">
      <c r="A30" s="47"/>
      <c r="B30" s="47"/>
      <c r="C30" s="47"/>
      <c r="D30" s="48"/>
      <c r="E30" s="48"/>
      <c r="F30" s="48"/>
      <c r="G30" s="49" t="s">
        <v>33</v>
      </c>
      <c r="H30" s="49"/>
      <c r="I30" s="46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12" ht="12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12" x14ac:dyDescent="0.2">
      <c r="A33" s="51"/>
      <c r="B33" s="51"/>
      <c r="C33" s="51"/>
      <c r="D33" s="51"/>
      <c r="E33" s="51"/>
      <c r="F33" s="51"/>
      <c r="G33" s="51"/>
      <c r="H33" s="51"/>
      <c r="I33" s="51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ht="12" x14ac:dyDescent="0.2">
      <c r="C35" s="52"/>
      <c r="D35" s="52"/>
      <c r="E35" s="53"/>
      <c r="F35" s="54"/>
      <c r="G35" s="55"/>
      <c r="H35" s="55"/>
      <c r="I35" s="56"/>
    </row>
    <row r="36" spans="1:9" customFormat="1" ht="15" x14ac:dyDescent="0.25">
      <c r="A36" s="57"/>
      <c r="B36" s="57"/>
      <c r="C36" s="53"/>
      <c r="D36" s="53"/>
      <c r="E36" s="57"/>
      <c r="F36" s="57"/>
      <c r="G36" s="29"/>
    </row>
    <row r="37" spans="1:9" ht="12" x14ac:dyDescent="0.2">
      <c r="C37" s="58"/>
      <c r="D37" s="58"/>
      <c r="E37" s="59"/>
      <c r="F37" s="59"/>
      <c r="G37" s="58"/>
      <c r="H37" s="58"/>
    </row>
    <row r="39" spans="1:9" ht="12" x14ac:dyDescent="0.2">
      <c r="C39" s="52"/>
      <c r="D39" s="52"/>
      <c r="F39" s="60"/>
      <c r="G39" s="60"/>
      <c r="H39" s="56"/>
      <c r="I39" s="56"/>
    </row>
    <row r="40" spans="1:9" customFormat="1" ht="15" x14ac:dyDescent="0.25">
      <c r="A40" s="61"/>
      <c r="B40" s="29"/>
      <c r="C40" s="29"/>
      <c r="D40" s="29"/>
      <c r="E40" s="29"/>
      <c r="F40" s="29"/>
      <c r="G40" s="29"/>
    </row>
    <row r="43" spans="1:9" x14ac:dyDescent="0.2">
      <c r="C43" s="56"/>
      <c r="D43" s="56"/>
    </row>
    <row r="44" spans="1:9" customFormat="1" ht="15" x14ac:dyDescent="0.25">
      <c r="A44" s="61"/>
      <c r="B44" s="29"/>
      <c r="C44" s="29"/>
      <c r="D44" s="29"/>
      <c r="E44" s="29"/>
      <c r="F44" s="29"/>
      <c r="G44" s="29"/>
    </row>
  </sheetData>
  <mergeCells count="24">
    <mergeCell ref="A32:I32"/>
    <mergeCell ref="C35:D35"/>
    <mergeCell ref="C37:D37"/>
    <mergeCell ref="G37:H37"/>
    <mergeCell ref="C39:D39"/>
    <mergeCell ref="B19:C19"/>
    <mergeCell ref="B22:C22"/>
    <mergeCell ref="B23:C23"/>
    <mergeCell ref="B24:C24"/>
    <mergeCell ref="B27:C27"/>
    <mergeCell ref="I29:I30"/>
    <mergeCell ref="G30:H30"/>
    <mergeCell ref="B9:C9"/>
    <mergeCell ref="B10:C10"/>
    <mergeCell ref="B11:C11"/>
    <mergeCell ref="B12:C12"/>
    <mergeCell ref="B15:C15"/>
    <mergeCell ref="B18:C18"/>
    <mergeCell ref="A1:I1"/>
    <mergeCell ref="A2:I2"/>
    <mergeCell ref="A3:I3"/>
    <mergeCell ref="A5:C7"/>
    <mergeCell ref="D5:H5"/>
    <mergeCell ref="I5:I6"/>
  </mergeCells>
  <pageMargins left="0.31496062992125984" right="0.31496062992125984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2017-10-18T21:33:17Z</dcterms:created>
  <dcterms:modified xsi:type="dcterms:W3CDTF">2017-10-18T21:33:47Z</dcterms:modified>
</cp:coreProperties>
</file>