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7" i="1" l="1"/>
  <c r="H57" i="1" s="1"/>
  <c r="E13" i="1"/>
  <c r="H13" i="1" s="1"/>
  <c r="G72" i="1"/>
  <c r="F72" i="1"/>
  <c r="D72" i="1"/>
  <c r="C72" i="1"/>
  <c r="G68" i="1"/>
  <c r="F68" i="1"/>
  <c r="D68" i="1"/>
  <c r="C68" i="1"/>
  <c r="E68" i="1" s="1"/>
  <c r="G60" i="1"/>
  <c r="F60" i="1"/>
  <c r="D60" i="1"/>
  <c r="C60" i="1"/>
  <c r="E60" i="1" s="1"/>
  <c r="G56" i="1"/>
  <c r="F56" i="1"/>
  <c r="D56" i="1"/>
  <c r="C56" i="1"/>
  <c r="G46" i="1"/>
  <c r="F46" i="1"/>
  <c r="D46" i="1"/>
  <c r="C46" i="1"/>
  <c r="G36" i="1"/>
  <c r="F36" i="1"/>
  <c r="D36" i="1"/>
  <c r="C36" i="1"/>
  <c r="G26" i="1"/>
  <c r="F26" i="1"/>
  <c r="D26" i="1"/>
  <c r="C26" i="1"/>
  <c r="G16" i="1"/>
  <c r="F16" i="1"/>
  <c r="D16" i="1"/>
  <c r="C16" i="1"/>
  <c r="G8" i="1"/>
  <c r="F8" i="1"/>
  <c r="D8" i="1"/>
  <c r="C8" i="1"/>
  <c r="H67" i="1"/>
  <c r="H73" i="1"/>
  <c r="H74" i="1"/>
  <c r="H50" i="1"/>
  <c r="H43" i="1"/>
  <c r="H10" i="1"/>
  <c r="E47" i="1"/>
  <c r="H47" i="1" s="1"/>
  <c r="E48" i="1"/>
  <c r="H48" i="1" s="1"/>
  <c r="E49" i="1"/>
  <c r="H49" i="1" s="1"/>
  <c r="E50" i="1"/>
  <c r="E51" i="1"/>
  <c r="H51" i="1" s="1"/>
  <c r="E52" i="1"/>
  <c r="H52" i="1" s="1"/>
  <c r="E53" i="1"/>
  <c r="H53" i="1" s="1"/>
  <c r="E54" i="1"/>
  <c r="H54" i="1" s="1"/>
  <c r="E55" i="1"/>
  <c r="H55" i="1" s="1"/>
  <c r="E58" i="1"/>
  <c r="H58" i="1" s="1"/>
  <c r="E59" i="1"/>
  <c r="H59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E69" i="1"/>
  <c r="H69" i="1" s="1"/>
  <c r="E70" i="1"/>
  <c r="H70" i="1" s="1"/>
  <c r="E71" i="1"/>
  <c r="H71" i="1" s="1"/>
  <c r="E73" i="1"/>
  <c r="E74" i="1"/>
  <c r="E75" i="1"/>
  <c r="H75" i="1" s="1"/>
  <c r="E76" i="1"/>
  <c r="H76" i="1" s="1"/>
  <c r="E77" i="1"/>
  <c r="H77" i="1" s="1"/>
  <c r="E78" i="1"/>
  <c r="H78" i="1" s="1"/>
  <c r="E79" i="1"/>
  <c r="H79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E44" i="1"/>
  <c r="H44" i="1" s="1"/>
  <c r="E45" i="1"/>
  <c r="H45" i="1" s="1"/>
  <c r="E10" i="1"/>
  <c r="E11" i="1"/>
  <c r="H11" i="1" s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9" i="1"/>
  <c r="H9" i="1" s="1"/>
  <c r="G80" i="1" l="1"/>
  <c r="F80" i="1"/>
  <c r="E72" i="1"/>
  <c r="H72" i="1" s="1"/>
  <c r="E56" i="1"/>
  <c r="H56" i="1" s="1"/>
  <c r="E46" i="1"/>
  <c r="D80" i="1"/>
  <c r="E36" i="1"/>
  <c r="H36" i="1" s="1"/>
  <c r="C80" i="1"/>
  <c r="E16" i="1"/>
  <c r="H16" i="1" s="1"/>
  <c r="E8" i="1"/>
  <c r="H68" i="1"/>
  <c r="H60" i="1"/>
  <c r="H46" i="1"/>
  <c r="E26" i="1"/>
  <c r="H26" i="1" s="1"/>
  <c r="H8" i="1" l="1"/>
  <c r="H80" i="1" s="1"/>
  <c r="E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<sst xmlns="http://schemas.openxmlformats.org/spreadsheetml/2006/main" count="87" uniqueCount="87">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</sst>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justify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80"/>
  <sheetViews>
    <sheetView tabSelected="1" zoomScale="85" zoomScaleNormal="85" workbookViewId="0">
      <selection activeCell="G48" sqref="G48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2" t="s">
        <v>85</v>
      </c>
      <c r="B1" s="13"/>
      <c r="C1" s="13"/>
      <c r="D1" s="13"/>
      <c r="E1" s="13"/>
      <c r="F1" s="13"/>
      <c r="G1" s="13"/>
      <c r="H1" s="14"/>
    </row>
    <row r="2" spans="1:8" x14ac:dyDescent="0.25">
      <c r="A2" s="15" t="s">
        <v>0</v>
      </c>
      <c r="B2" s="16"/>
      <c r="C2" s="16"/>
      <c r="D2" s="16"/>
      <c r="E2" s="16"/>
      <c r="F2" s="16"/>
      <c r="G2" s="16"/>
      <c r="H2" s="17"/>
    </row>
    <row r="3" spans="1:8" x14ac:dyDescent="0.25">
      <c r="A3" s="15" t="s">
        <v>1</v>
      </c>
      <c r="B3" s="16"/>
      <c r="C3" s="16"/>
      <c r="D3" s="16"/>
      <c r="E3" s="16"/>
      <c r="F3" s="16"/>
      <c r="G3" s="16"/>
      <c r="H3" s="17"/>
    </row>
    <row r="4" spans="1:8" x14ac:dyDescent="0.25">
      <c r="A4" s="18" t="s">
        <v>86</v>
      </c>
      <c r="B4" s="19"/>
      <c r="C4" s="19"/>
      <c r="D4" s="19"/>
      <c r="E4" s="19"/>
      <c r="F4" s="19"/>
      <c r="G4" s="19"/>
      <c r="H4" s="20"/>
    </row>
    <row r="5" spans="1:8" x14ac:dyDescent="0.25">
      <c r="A5" s="21" t="s">
        <v>2</v>
      </c>
      <c r="B5" s="21"/>
      <c r="C5" s="22" t="s">
        <v>3</v>
      </c>
      <c r="D5" s="22"/>
      <c r="E5" s="22"/>
      <c r="F5" s="22"/>
      <c r="G5" s="22"/>
      <c r="H5" s="22" t="s">
        <v>4</v>
      </c>
    </row>
    <row r="6" spans="1:8" ht="30" x14ac:dyDescent="0.25">
      <c r="A6" s="21"/>
      <c r="B6" s="2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2"/>
    </row>
    <row r="7" spans="1:8" x14ac:dyDescent="0.25">
      <c r="A7" s="21"/>
      <c r="B7" s="21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3" t="s">
        <v>12</v>
      </c>
      <c r="B8" s="24"/>
      <c r="C8" s="9">
        <f>SUM(C9:C15)</f>
        <v>24112438</v>
      </c>
      <c r="D8" s="9">
        <f>SUM(D9:D15)</f>
        <v>12701776.84</v>
      </c>
      <c r="E8" s="10">
        <f>C8+D8</f>
        <v>36814214.840000004</v>
      </c>
      <c r="F8" s="9">
        <f>SUM(F9:F15)</f>
        <v>19020017.309999999</v>
      </c>
      <c r="G8" s="9">
        <f>SUM(G9:G15)</f>
        <v>19020017.309999999</v>
      </c>
      <c r="H8" s="9">
        <f>E8-F8</f>
        <v>17794197.530000005</v>
      </c>
    </row>
    <row r="9" spans="1:8" ht="30" x14ac:dyDescent="0.25">
      <c r="A9" s="4"/>
      <c r="B9" s="5" t="s">
        <v>13</v>
      </c>
      <c r="C9" s="7">
        <v>19182247</v>
      </c>
      <c r="D9" s="7">
        <v>11240339</v>
      </c>
      <c r="E9" s="7">
        <f>C9+D9</f>
        <v>30422586</v>
      </c>
      <c r="F9" s="7">
        <v>17637702</v>
      </c>
      <c r="G9" s="7">
        <v>17637702</v>
      </c>
      <c r="H9" s="7">
        <f>E9-F9</f>
        <v>12784884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f t="shared" ref="E10:E73" si="0">C10+D10</f>
        <v>0</v>
      </c>
      <c r="F10" s="7">
        <v>0</v>
      </c>
      <c r="G10" s="7">
        <v>0</v>
      </c>
      <c r="H10" s="7">
        <f t="shared" ref="H10:H73" si="1">E10-F10</f>
        <v>0</v>
      </c>
    </row>
    <row r="11" spans="1:8" x14ac:dyDescent="0.25">
      <c r="A11" s="4"/>
      <c r="B11" s="5" t="s">
        <v>15</v>
      </c>
      <c r="C11" s="7">
        <v>1477386.88</v>
      </c>
      <c r="D11" s="7">
        <v>1461437.84</v>
      </c>
      <c r="E11" s="7">
        <f t="shared" si="0"/>
        <v>2938824.7199999997</v>
      </c>
      <c r="F11" s="7">
        <v>1382315.31</v>
      </c>
      <c r="G11" s="7">
        <v>1382315.31</v>
      </c>
      <c r="H11" s="7">
        <f t="shared" si="1"/>
        <v>1556509.4099999997</v>
      </c>
    </row>
    <row r="12" spans="1:8" x14ac:dyDescent="0.25">
      <c r="A12" s="4"/>
      <c r="B12" s="5" t="s">
        <v>16</v>
      </c>
      <c r="C12" s="7">
        <v>3452804.12</v>
      </c>
      <c r="D12" s="7">
        <v>0</v>
      </c>
      <c r="E12" s="7">
        <f t="shared" si="0"/>
        <v>3452804.12</v>
      </c>
      <c r="F12" s="7"/>
      <c r="G12" s="7"/>
      <c r="H12" s="7">
        <f t="shared" si="1"/>
        <v>3452804.12</v>
      </c>
    </row>
    <row r="13" spans="1:8" x14ac:dyDescent="0.25">
      <c r="A13" s="4"/>
      <c r="B13" s="5" t="s">
        <v>17</v>
      </c>
      <c r="C13" s="7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7">
        <f t="shared" si="1"/>
        <v>0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f t="shared" si="0"/>
        <v>0</v>
      </c>
      <c r="F14" s="7">
        <v>0</v>
      </c>
      <c r="G14" s="7">
        <v>0</v>
      </c>
      <c r="H14" s="7">
        <f t="shared" si="1"/>
        <v>0</v>
      </c>
    </row>
    <row r="15" spans="1:8" x14ac:dyDescent="0.25">
      <c r="A15" s="4"/>
      <c r="B15" s="5" t="s">
        <v>19</v>
      </c>
      <c r="C15" s="7">
        <v>0</v>
      </c>
      <c r="D15" s="7">
        <v>0</v>
      </c>
      <c r="E15" s="7">
        <f t="shared" si="0"/>
        <v>0</v>
      </c>
      <c r="F15" s="7">
        <v>0</v>
      </c>
      <c r="G15" s="7">
        <v>0</v>
      </c>
      <c r="H15" s="7">
        <f t="shared" si="1"/>
        <v>0</v>
      </c>
    </row>
    <row r="16" spans="1:8" x14ac:dyDescent="0.25">
      <c r="A16" s="23" t="s">
        <v>20</v>
      </c>
      <c r="B16" s="24"/>
      <c r="C16" s="10">
        <f>SUM(C17:C25)</f>
        <v>4660136.1999999993</v>
      </c>
      <c r="D16" s="10">
        <f>SUM(D17:D25)</f>
        <v>2810366.4</v>
      </c>
      <c r="E16" s="10">
        <f t="shared" si="0"/>
        <v>7470502.5999999996</v>
      </c>
      <c r="F16" s="10">
        <f>SUM(F17:F25)</f>
        <v>5655814.6999999993</v>
      </c>
      <c r="G16" s="10">
        <f>SUM(G17:G25)</f>
        <v>5525508.5</v>
      </c>
      <c r="H16" s="10">
        <f t="shared" si="1"/>
        <v>1814687.9000000004</v>
      </c>
    </row>
    <row r="17" spans="1:8" ht="30" x14ac:dyDescent="0.25">
      <c r="A17" s="4"/>
      <c r="B17" s="5" t="s">
        <v>21</v>
      </c>
      <c r="C17" s="7">
        <v>698179</v>
      </c>
      <c r="D17" s="7">
        <v>170945.91</v>
      </c>
      <c r="E17" s="7">
        <f t="shared" si="0"/>
        <v>869124.91</v>
      </c>
      <c r="F17" s="7">
        <v>478529.27</v>
      </c>
      <c r="G17" s="7">
        <v>478529.27</v>
      </c>
      <c r="H17" s="7">
        <f t="shared" si="1"/>
        <v>390595.64</v>
      </c>
    </row>
    <row r="18" spans="1:8" x14ac:dyDescent="0.25">
      <c r="A18" s="4"/>
      <c r="B18" s="5" t="s">
        <v>22</v>
      </c>
      <c r="C18" s="7">
        <v>170100.2</v>
      </c>
      <c r="D18" s="7">
        <v>15320</v>
      </c>
      <c r="E18" s="7">
        <f t="shared" si="0"/>
        <v>185420.2</v>
      </c>
      <c r="F18" s="7">
        <v>15320</v>
      </c>
      <c r="G18" s="7">
        <v>15320</v>
      </c>
      <c r="H18" s="7">
        <f t="shared" si="1"/>
        <v>170100.2</v>
      </c>
    </row>
    <row r="19" spans="1:8" ht="30" x14ac:dyDescent="0.25">
      <c r="A19" s="4"/>
      <c r="B19" s="5" t="s">
        <v>23</v>
      </c>
      <c r="C19" s="7">
        <v>0</v>
      </c>
      <c r="D19" s="7">
        <v>4446</v>
      </c>
      <c r="E19" s="7">
        <f t="shared" si="0"/>
        <v>4446</v>
      </c>
      <c r="F19" s="7">
        <v>4446</v>
      </c>
      <c r="G19" s="7">
        <v>4446</v>
      </c>
      <c r="H19" s="7">
        <f t="shared" si="1"/>
        <v>0</v>
      </c>
    </row>
    <row r="20" spans="1:8" ht="30" x14ac:dyDescent="0.25">
      <c r="A20" s="4"/>
      <c r="B20" s="5" t="s">
        <v>24</v>
      </c>
      <c r="C20" s="7">
        <v>349776</v>
      </c>
      <c r="D20" s="7">
        <v>11809.82</v>
      </c>
      <c r="E20" s="7">
        <f t="shared" si="0"/>
        <v>361585.82</v>
      </c>
      <c r="F20" s="7">
        <v>120734.32</v>
      </c>
      <c r="G20" s="7">
        <v>120734.32</v>
      </c>
      <c r="H20" s="7">
        <f t="shared" si="1"/>
        <v>240851.5</v>
      </c>
    </row>
    <row r="21" spans="1:8" ht="30" x14ac:dyDescent="0.25">
      <c r="A21" s="4"/>
      <c r="B21" s="5" t="s">
        <v>25</v>
      </c>
      <c r="C21" s="7">
        <v>150204.20000000001</v>
      </c>
      <c r="D21" s="7">
        <v>30284.02</v>
      </c>
      <c r="E21" s="7">
        <f t="shared" si="0"/>
        <v>180488.22</v>
      </c>
      <c r="F21" s="7">
        <v>65098.239999999998</v>
      </c>
      <c r="G21" s="7">
        <v>65098.239999999998</v>
      </c>
      <c r="H21" s="7">
        <f t="shared" si="1"/>
        <v>115389.98000000001</v>
      </c>
    </row>
    <row r="22" spans="1:8" x14ac:dyDescent="0.25">
      <c r="A22" s="4"/>
      <c r="B22" s="5" t="s">
        <v>26</v>
      </c>
      <c r="C22" s="7">
        <v>2446330</v>
      </c>
      <c r="D22" s="7">
        <v>2133572.79</v>
      </c>
      <c r="E22" s="7">
        <f t="shared" si="0"/>
        <v>4579902.79</v>
      </c>
      <c r="F22" s="7">
        <v>4282169.84</v>
      </c>
      <c r="G22" s="7">
        <v>4151863.64</v>
      </c>
      <c r="H22" s="7">
        <f t="shared" si="1"/>
        <v>297732.95000000019</v>
      </c>
    </row>
    <row r="23" spans="1:8" ht="30" x14ac:dyDescent="0.25">
      <c r="A23" s="4"/>
      <c r="B23" s="5" t="s">
        <v>27</v>
      </c>
      <c r="C23" s="7">
        <v>351931.8</v>
      </c>
      <c r="D23" s="7">
        <v>0</v>
      </c>
      <c r="E23" s="7">
        <f t="shared" si="0"/>
        <v>351931.8</v>
      </c>
      <c r="F23" s="7">
        <v>164424.81</v>
      </c>
      <c r="G23" s="7">
        <v>164424.81</v>
      </c>
      <c r="H23" s="7">
        <f t="shared" si="1"/>
        <v>187506.99</v>
      </c>
    </row>
    <row r="24" spans="1:8" x14ac:dyDescent="0.25">
      <c r="A24" s="4"/>
      <c r="B24" s="5" t="s">
        <v>28</v>
      </c>
      <c r="C24" s="7">
        <v>0</v>
      </c>
      <c r="D24" s="7">
        <v>37120</v>
      </c>
      <c r="E24" s="7">
        <f t="shared" si="0"/>
        <v>37120</v>
      </c>
      <c r="F24" s="7">
        <v>37120</v>
      </c>
      <c r="G24" s="7">
        <v>37120</v>
      </c>
      <c r="H24" s="7">
        <f t="shared" si="1"/>
        <v>0</v>
      </c>
    </row>
    <row r="25" spans="1:8" x14ac:dyDescent="0.25">
      <c r="A25" s="4"/>
      <c r="B25" s="5" t="s">
        <v>29</v>
      </c>
      <c r="C25" s="7">
        <v>493615</v>
      </c>
      <c r="D25" s="7">
        <v>406867.86</v>
      </c>
      <c r="E25" s="7">
        <f t="shared" si="0"/>
        <v>900482.86</v>
      </c>
      <c r="F25" s="7">
        <v>487972.22</v>
      </c>
      <c r="G25" s="7">
        <v>487972.22</v>
      </c>
      <c r="H25" s="7">
        <f t="shared" si="1"/>
        <v>412510.64</v>
      </c>
    </row>
    <row r="26" spans="1:8" x14ac:dyDescent="0.25">
      <c r="A26" s="23" t="s">
        <v>30</v>
      </c>
      <c r="B26" s="24"/>
      <c r="C26" s="10">
        <f>SUM(C27:C35)</f>
        <v>5633730.1600000001</v>
      </c>
      <c r="D26" s="10">
        <f>SUM(D27:D35)</f>
        <v>4218060.78</v>
      </c>
      <c r="E26" s="10">
        <f t="shared" si="0"/>
        <v>9851790.9400000013</v>
      </c>
      <c r="F26" s="10">
        <f>SUM(F27:F35)</f>
        <v>8929860.4499999993</v>
      </c>
      <c r="G26" s="10">
        <f>SUM(G27:G35)</f>
        <v>8385814.21</v>
      </c>
      <c r="H26" s="10">
        <f t="shared" si="1"/>
        <v>921930.49000000209</v>
      </c>
    </row>
    <row r="27" spans="1:8" x14ac:dyDescent="0.25">
      <c r="A27" s="4"/>
      <c r="B27" s="5" t="s">
        <v>31</v>
      </c>
      <c r="C27" s="7">
        <v>3755078.48</v>
      </c>
      <c r="D27" s="7">
        <v>2009341.63</v>
      </c>
      <c r="E27" s="7">
        <f t="shared" si="0"/>
        <v>5764420.1099999994</v>
      </c>
      <c r="F27" s="7">
        <v>5744249.4100000001</v>
      </c>
      <c r="G27" s="7">
        <v>5235003.17</v>
      </c>
      <c r="H27" s="7">
        <f>E27-F27</f>
        <v>20170.699999999255</v>
      </c>
    </row>
    <row r="28" spans="1:8" x14ac:dyDescent="0.25">
      <c r="A28" s="4"/>
      <c r="B28" s="5" t="s">
        <v>32</v>
      </c>
      <c r="C28" s="7">
        <v>80000</v>
      </c>
      <c r="D28" s="7">
        <v>0</v>
      </c>
      <c r="E28" s="7">
        <f t="shared" si="0"/>
        <v>80000</v>
      </c>
      <c r="F28" s="7">
        <v>0</v>
      </c>
      <c r="G28" s="7">
        <v>0</v>
      </c>
      <c r="H28" s="7">
        <f t="shared" si="1"/>
        <v>80000</v>
      </c>
    </row>
    <row r="29" spans="1:8" ht="30" x14ac:dyDescent="0.25">
      <c r="A29" s="4"/>
      <c r="B29" s="5" t="s">
        <v>33</v>
      </c>
      <c r="C29" s="7">
        <v>368005.84</v>
      </c>
      <c r="D29" s="7">
        <v>343760</v>
      </c>
      <c r="E29" s="7">
        <f t="shared" si="0"/>
        <v>711765.84000000008</v>
      </c>
      <c r="F29" s="7">
        <v>370576</v>
      </c>
      <c r="G29" s="7">
        <v>335776</v>
      </c>
      <c r="H29" s="7">
        <f t="shared" si="1"/>
        <v>341189.84000000008</v>
      </c>
    </row>
    <row r="30" spans="1:8" x14ac:dyDescent="0.25">
      <c r="A30" s="4"/>
      <c r="B30" s="5" t="s">
        <v>34</v>
      </c>
      <c r="C30" s="7">
        <v>14000</v>
      </c>
      <c r="D30" s="7">
        <v>44880</v>
      </c>
      <c r="E30" s="7">
        <f t="shared" si="0"/>
        <v>58880</v>
      </c>
      <c r="F30" s="7">
        <v>56888.46</v>
      </c>
      <c r="G30" s="7">
        <v>56888.46</v>
      </c>
      <c r="H30" s="7">
        <f t="shared" si="1"/>
        <v>1991.5400000000009</v>
      </c>
    </row>
    <row r="31" spans="1:8" ht="30" x14ac:dyDescent="0.25">
      <c r="A31" s="4"/>
      <c r="B31" s="5" t="s">
        <v>35</v>
      </c>
      <c r="C31" s="7">
        <v>259710.4</v>
      </c>
      <c r="D31" s="7">
        <v>55808.24</v>
      </c>
      <c r="E31" s="7">
        <f t="shared" si="0"/>
        <v>315518.64</v>
      </c>
      <c r="F31" s="7">
        <v>158502.87</v>
      </c>
      <c r="G31" s="7">
        <v>158502.87</v>
      </c>
      <c r="H31" s="7">
        <f t="shared" si="1"/>
        <v>157015.77000000002</v>
      </c>
    </row>
    <row r="32" spans="1:8" x14ac:dyDescent="0.25">
      <c r="A32" s="4"/>
      <c r="B32" s="5" t="s">
        <v>36</v>
      </c>
      <c r="C32" s="7">
        <v>152022.96</v>
      </c>
      <c r="D32" s="7">
        <v>178560</v>
      </c>
      <c r="E32" s="7">
        <f t="shared" si="0"/>
        <v>330582.95999999996</v>
      </c>
      <c r="F32" s="7">
        <v>262213.24</v>
      </c>
      <c r="G32" s="7">
        <v>262213.24</v>
      </c>
      <c r="H32" s="7">
        <f t="shared" si="1"/>
        <v>68369.719999999972</v>
      </c>
    </row>
    <row r="33" spans="1:10" x14ac:dyDescent="0.25">
      <c r="A33" s="4"/>
      <c r="B33" s="5" t="s">
        <v>37</v>
      </c>
      <c r="C33" s="7">
        <v>199250.56</v>
      </c>
      <c r="D33" s="7">
        <v>632228.92000000004</v>
      </c>
      <c r="E33" s="7">
        <f t="shared" si="0"/>
        <v>831479.48</v>
      </c>
      <c r="F33" s="7">
        <v>784601.55</v>
      </c>
      <c r="G33" s="7">
        <v>784601.55</v>
      </c>
      <c r="H33" s="7">
        <f t="shared" si="1"/>
        <v>46877.929999999935</v>
      </c>
    </row>
    <row r="34" spans="1:10" x14ac:dyDescent="0.25">
      <c r="A34" s="4"/>
      <c r="B34" s="5" t="s">
        <v>38</v>
      </c>
      <c r="C34" s="7">
        <v>590843</v>
      </c>
      <c r="D34" s="7">
        <v>875418.99</v>
      </c>
      <c r="E34" s="7">
        <f t="shared" si="0"/>
        <v>1466261.99</v>
      </c>
      <c r="F34" s="7">
        <v>1375953.9199999999</v>
      </c>
      <c r="G34" s="7">
        <v>1375953.9199999999</v>
      </c>
      <c r="H34" s="7">
        <f t="shared" si="1"/>
        <v>90308.070000000065</v>
      </c>
    </row>
    <row r="35" spans="1:10" x14ac:dyDescent="0.25">
      <c r="A35" s="4"/>
      <c r="B35" s="5" t="s">
        <v>39</v>
      </c>
      <c r="C35" s="7">
        <v>214818.92</v>
      </c>
      <c r="D35" s="7">
        <v>78063</v>
      </c>
      <c r="E35" s="7">
        <f t="shared" si="0"/>
        <v>292881.92000000004</v>
      </c>
      <c r="F35" s="7">
        <v>176875</v>
      </c>
      <c r="G35" s="7">
        <v>176875</v>
      </c>
      <c r="H35" s="7">
        <f t="shared" si="1"/>
        <v>116006.92000000004</v>
      </c>
    </row>
    <row r="36" spans="1:10" x14ac:dyDescent="0.25">
      <c r="A36" s="23" t="s">
        <v>40</v>
      </c>
      <c r="B36" s="24"/>
      <c r="C36" s="10">
        <f>SUM(C37:C45)</f>
        <v>5737119</v>
      </c>
      <c r="D36" s="10">
        <f>SUM(D37:D45)</f>
        <v>1623303.93</v>
      </c>
      <c r="E36" s="10">
        <f t="shared" si="0"/>
        <v>7360422.9299999997</v>
      </c>
      <c r="F36" s="10">
        <f>SUM(F37:F45)</f>
        <v>5342671.0599999996</v>
      </c>
      <c r="G36" s="10">
        <f>SUM(G37:G45)</f>
        <v>5342671.0599999996</v>
      </c>
      <c r="H36" s="10">
        <f t="shared" si="1"/>
        <v>2017751.87</v>
      </c>
      <c r="I36" s="11"/>
      <c r="J36" s="11"/>
    </row>
    <row r="37" spans="1:10" ht="30" x14ac:dyDescent="0.25">
      <c r="A37" s="4"/>
      <c r="B37" s="5" t="s">
        <v>41</v>
      </c>
      <c r="C37" s="7">
        <v>3320000</v>
      </c>
      <c r="D37" s="7">
        <v>1552303.93</v>
      </c>
      <c r="E37" s="7">
        <f t="shared" si="0"/>
        <v>4872303.93</v>
      </c>
      <c r="F37" s="7">
        <v>4205066.5999999996</v>
      </c>
      <c r="G37" s="7">
        <v>4205066.5999999996</v>
      </c>
      <c r="H37" s="7">
        <f t="shared" si="1"/>
        <v>667237.33000000007</v>
      </c>
    </row>
    <row r="38" spans="1:10" x14ac:dyDescent="0.25">
      <c r="A38" s="4"/>
      <c r="B38" s="5" t="s">
        <v>42</v>
      </c>
      <c r="C38" s="7">
        <v>0</v>
      </c>
      <c r="D38" s="7">
        <v>0</v>
      </c>
      <c r="E38" s="7">
        <f t="shared" si="0"/>
        <v>0</v>
      </c>
      <c r="F38" s="7">
        <v>0</v>
      </c>
      <c r="G38" s="7">
        <v>0</v>
      </c>
      <c r="H38" s="7">
        <f t="shared" si="1"/>
        <v>0</v>
      </c>
    </row>
    <row r="39" spans="1:10" x14ac:dyDescent="0.25">
      <c r="A39" s="4"/>
      <c r="B39" s="5" t="s">
        <v>43</v>
      </c>
      <c r="C39" s="7">
        <v>0</v>
      </c>
      <c r="D39" s="7">
        <v>0</v>
      </c>
      <c r="E39" s="7">
        <f t="shared" si="0"/>
        <v>0</v>
      </c>
      <c r="F39" s="7">
        <v>32904.46</v>
      </c>
      <c r="G39" s="7">
        <v>32904.46</v>
      </c>
      <c r="H39" s="7">
        <f t="shared" si="1"/>
        <v>-32904.46</v>
      </c>
    </row>
    <row r="40" spans="1:10" x14ac:dyDescent="0.25">
      <c r="A40" s="4"/>
      <c r="B40" s="6" t="s">
        <v>44</v>
      </c>
      <c r="C40" s="7">
        <v>1542754</v>
      </c>
      <c r="D40" s="7">
        <v>71000</v>
      </c>
      <c r="E40" s="7">
        <f t="shared" si="0"/>
        <v>1613754</v>
      </c>
      <c r="F40" s="7">
        <v>1104700</v>
      </c>
      <c r="G40" s="7">
        <v>1104700</v>
      </c>
      <c r="H40" s="7">
        <f t="shared" si="1"/>
        <v>509054</v>
      </c>
    </row>
    <row r="41" spans="1:10" x14ac:dyDescent="0.25">
      <c r="A41" s="4"/>
      <c r="B41" s="6" t="s">
        <v>45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7">
        <f t="shared" si="1"/>
        <v>0</v>
      </c>
    </row>
    <row r="42" spans="1:10" ht="30" x14ac:dyDescent="0.25">
      <c r="A42" s="4"/>
      <c r="B42" s="5" t="s">
        <v>46</v>
      </c>
      <c r="C42" s="7">
        <v>874365</v>
      </c>
      <c r="D42" s="7">
        <v>0</v>
      </c>
      <c r="E42" s="7">
        <f t="shared" si="0"/>
        <v>874365</v>
      </c>
      <c r="F42" s="7">
        <v>0</v>
      </c>
      <c r="G42" s="7">
        <v>0</v>
      </c>
      <c r="H42" s="7">
        <f t="shared" si="1"/>
        <v>874365</v>
      </c>
    </row>
    <row r="43" spans="1:10" x14ac:dyDescent="0.25">
      <c r="A43" s="4"/>
      <c r="B43" s="5" t="s">
        <v>47</v>
      </c>
      <c r="C43" s="7">
        <v>0</v>
      </c>
      <c r="D43" s="7">
        <v>0</v>
      </c>
      <c r="E43" s="7">
        <f t="shared" si="0"/>
        <v>0</v>
      </c>
      <c r="F43" s="7">
        <v>0</v>
      </c>
      <c r="G43" s="7">
        <v>0</v>
      </c>
      <c r="H43" s="7">
        <f t="shared" si="1"/>
        <v>0</v>
      </c>
    </row>
    <row r="44" spans="1:10" x14ac:dyDescent="0.25">
      <c r="A44" s="4"/>
      <c r="B44" s="5" t="s">
        <v>48</v>
      </c>
      <c r="C44" s="7">
        <v>0</v>
      </c>
      <c r="D44" s="7">
        <v>0</v>
      </c>
      <c r="E44" s="7">
        <f t="shared" si="0"/>
        <v>0</v>
      </c>
      <c r="F44" s="7">
        <v>0</v>
      </c>
      <c r="G44" s="7">
        <v>0</v>
      </c>
      <c r="H44" s="7">
        <f>E44-F44</f>
        <v>0</v>
      </c>
    </row>
    <row r="45" spans="1:10" x14ac:dyDescent="0.25">
      <c r="A45" s="4"/>
      <c r="B45" s="5" t="s">
        <v>49</v>
      </c>
      <c r="C45" s="7">
        <v>0</v>
      </c>
      <c r="D45" s="7">
        <v>0</v>
      </c>
      <c r="E45" s="7">
        <f t="shared" si="0"/>
        <v>0</v>
      </c>
      <c r="F45" s="7">
        <v>0</v>
      </c>
      <c r="G45" s="7">
        <v>0</v>
      </c>
      <c r="H45" s="7">
        <f t="shared" si="1"/>
        <v>0</v>
      </c>
    </row>
    <row r="46" spans="1:10" x14ac:dyDescent="0.25">
      <c r="A46" s="23" t="s">
        <v>50</v>
      </c>
      <c r="B46" s="24"/>
      <c r="C46" s="10">
        <f>SUM(C47:C55)</f>
        <v>599677</v>
      </c>
      <c r="D46" s="10">
        <f>SUM(D47:D55)</f>
        <v>200939.51999999999</v>
      </c>
      <c r="E46" s="10">
        <f>C46+D46</f>
        <v>800616.52</v>
      </c>
      <c r="F46" s="10">
        <f>SUM(F47:F55)</f>
        <v>176939.51999999999</v>
      </c>
      <c r="G46" s="10">
        <f>SUM(G47:G55)</f>
        <v>176939.51999999999</v>
      </c>
      <c r="H46" s="10">
        <f t="shared" si="1"/>
        <v>623677</v>
      </c>
    </row>
    <row r="47" spans="1:10" x14ac:dyDescent="0.25">
      <c r="A47" s="4"/>
      <c r="B47" s="5" t="s">
        <v>51</v>
      </c>
      <c r="C47" s="7">
        <v>0</v>
      </c>
      <c r="D47" s="7">
        <v>165939.51999999999</v>
      </c>
      <c r="E47" s="7">
        <f t="shared" si="0"/>
        <v>165939.51999999999</v>
      </c>
      <c r="F47" s="7">
        <v>141939.51999999999</v>
      </c>
      <c r="G47" s="7">
        <v>141939.51999999999</v>
      </c>
      <c r="H47" s="7">
        <f t="shared" si="1"/>
        <v>24000</v>
      </c>
    </row>
    <row r="48" spans="1:10" x14ac:dyDescent="0.25">
      <c r="A48" s="4"/>
      <c r="B48" s="5" t="s">
        <v>52</v>
      </c>
      <c r="C48" s="7">
        <v>0</v>
      </c>
      <c r="D48" s="7">
        <v>0</v>
      </c>
      <c r="E48" s="7">
        <f t="shared" si="0"/>
        <v>0</v>
      </c>
      <c r="F48" s="7">
        <v>0</v>
      </c>
      <c r="G48" s="7">
        <v>0</v>
      </c>
      <c r="H48" s="7">
        <f t="shared" si="1"/>
        <v>0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f t="shared" si="0"/>
        <v>0</v>
      </c>
      <c r="F49" s="7">
        <v>0</v>
      </c>
      <c r="G49" s="7">
        <v>0</v>
      </c>
      <c r="H49" s="7">
        <f t="shared" si="1"/>
        <v>0</v>
      </c>
    </row>
    <row r="50" spans="1:8" x14ac:dyDescent="0.25">
      <c r="A50" s="4"/>
      <c r="B50" s="5" t="s">
        <v>54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7">
        <f t="shared" si="1"/>
        <v>0</v>
      </c>
    </row>
    <row r="51" spans="1:8" x14ac:dyDescent="0.25">
      <c r="A51" s="4"/>
      <c r="B51" s="5" t="s">
        <v>55</v>
      </c>
      <c r="C51" s="7">
        <v>299871</v>
      </c>
      <c r="D51" s="7">
        <v>0</v>
      </c>
      <c r="E51" s="7">
        <f t="shared" si="0"/>
        <v>299871</v>
      </c>
      <c r="F51" s="7">
        <v>0</v>
      </c>
      <c r="G51" s="7">
        <v>0</v>
      </c>
      <c r="H51" s="7">
        <f t="shared" si="1"/>
        <v>299871</v>
      </c>
    </row>
    <row r="52" spans="1:8" x14ac:dyDescent="0.25">
      <c r="A52" s="4"/>
      <c r="B52" s="5" t="s">
        <v>56</v>
      </c>
      <c r="C52" s="7">
        <v>299806</v>
      </c>
      <c r="D52" s="7">
        <v>0</v>
      </c>
      <c r="E52" s="7">
        <f t="shared" si="0"/>
        <v>299806</v>
      </c>
      <c r="F52" s="7">
        <v>0</v>
      </c>
      <c r="G52" s="7">
        <v>0</v>
      </c>
      <c r="H52" s="7">
        <f t="shared" si="1"/>
        <v>299806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f t="shared" si="0"/>
        <v>0</v>
      </c>
      <c r="F53" s="7">
        <v>0</v>
      </c>
      <c r="G53" s="7">
        <v>0</v>
      </c>
      <c r="H53" s="7">
        <f t="shared" si="1"/>
        <v>0</v>
      </c>
    </row>
    <row r="54" spans="1:8" x14ac:dyDescent="0.25">
      <c r="A54" s="4"/>
      <c r="B54" s="5" t="s">
        <v>58</v>
      </c>
      <c r="C54" s="7">
        <v>0</v>
      </c>
      <c r="D54" s="7">
        <v>35000</v>
      </c>
      <c r="E54" s="7">
        <f t="shared" si="0"/>
        <v>35000</v>
      </c>
      <c r="F54" s="7">
        <v>35000</v>
      </c>
      <c r="G54" s="7">
        <v>35000</v>
      </c>
      <c r="H54" s="7">
        <f t="shared" si="1"/>
        <v>0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7">
        <f t="shared" si="1"/>
        <v>0</v>
      </c>
    </row>
    <row r="56" spans="1:8" x14ac:dyDescent="0.25">
      <c r="A56" s="23" t="s">
        <v>60</v>
      </c>
      <c r="B56" s="24"/>
      <c r="C56" s="10">
        <f>SUM(C57:C59)</f>
        <v>24598871</v>
      </c>
      <c r="D56" s="10">
        <f>SUM(D57:D59)</f>
        <v>28629219.73</v>
      </c>
      <c r="E56" s="10">
        <f t="shared" si="0"/>
        <v>53228090.730000004</v>
      </c>
      <c r="F56" s="10">
        <f>SUM(F57:F59)</f>
        <v>28619387.280000001</v>
      </c>
      <c r="G56" s="10">
        <f>SUM(G57:G59)</f>
        <v>26567340.559999999</v>
      </c>
      <c r="H56" s="10">
        <f t="shared" si="1"/>
        <v>24608703.450000003</v>
      </c>
    </row>
    <row r="57" spans="1:8" x14ac:dyDescent="0.25">
      <c r="A57" s="4"/>
      <c r="B57" s="5" t="s">
        <v>61</v>
      </c>
      <c r="C57" s="7">
        <v>0</v>
      </c>
      <c r="D57" s="7">
        <v>0</v>
      </c>
      <c r="E57" s="7">
        <f t="shared" si="0"/>
        <v>0</v>
      </c>
      <c r="F57" s="7">
        <v>0</v>
      </c>
      <c r="G57" s="7">
        <v>0</v>
      </c>
      <c r="H57" s="7">
        <f t="shared" si="1"/>
        <v>0</v>
      </c>
    </row>
    <row r="58" spans="1:8" x14ac:dyDescent="0.25">
      <c r="A58" s="4"/>
      <c r="B58" s="5" t="s">
        <v>62</v>
      </c>
      <c r="C58" s="7">
        <v>7225403</v>
      </c>
      <c r="D58" s="7">
        <v>28629219.73</v>
      </c>
      <c r="E58" s="7">
        <f t="shared" si="0"/>
        <v>35854622.730000004</v>
      </c>
      <c r="F58" s="7">
        <v>28619387.280000001</v>
      </c>
      <c r="G58" s="7">
        <v>26567340.559999999</v>
      </c>
      <c r="H58" s="7">
        <f t="shared" si="1"/>
        <v>7235235.450000003</v>
      </c>
    </row>
    <row r="59" spans="1:8" x14ac:dyDescent="0.25">
      <c r="A59" s="4"/>
      <c r="B59" s="5" t="s">
        <v>63</v>
      </c>
      <c r="C59" s="7">
        <v>17373468</v>
      </c>
      <c r="D59" s="7">
        <v>0</v>
      </c>
      <c r="E59" s="7">
        <f t="shared" si="0"/>
        <v>17373468</v>
      </c>
      <c r="F59" s="7">
        <v>0</v>
      </c>
      <c r="G59" s="7">
        <v>0</v>
      </c>
      <c r="H59" s="7">
        <f t="shared" si="1"/>
        <v>17373468</v>
      </c>
    </row>
    <row r="60" spans="1:8" x14ac:dyDescent="0.25">
      <c r="A60" s="23" t="s">
        <v>64</v>
      </c>
      <c r="B60" s="24"/>
      <c r="C60" s="10">
        <f>SUM(C61:C67)</f>
        <v>0</v>
      </c>
      <c r="D60" s="10">
        <f>SUM(D61:D67)</f>
        <v>0</v>
      </c>
      <c r="E60" s="10">
        <f t="shared" si="0"/>
        <v>0</v>
      </c>
      <c r="F60" s="10">
        <f>SUM(F61:F67)</f>
        <v>0</v>
      </c>
      <c r="G60" s="10">
        <f>SUM(G61:G67)</f>
        <v>0</v>
      </c>
      <c r="H60" s="10">
        <f t="shared" si="1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7">
        <f t="shared" si="1"/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7">
        <f>E62-F62</f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7">
        <f t="shared" si="1"/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7">
        <f t="shared" si="1"/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f t="shared" si="0"/>
        <v>0</v>
      </c>
      <c r="F65" s="7">
        <v>0</v>
      </c>
      <c r="G65" s="7">
        <v>0</v>
      </c>
      <c r="H65" s="7">
        <f t="shared" si="1"/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7">
        <f>E66-F66</f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7">
        <f t="shared" si="1"/>
        <v>0</v>
      </c>
    </row>
    <row r="68" spans="1:8" x14ac:dyDescent="0.25">
      <c r="A68" s="23" t="s">
        <v>72</v>
      </c>
      <c r="B68" s="24"/>
      <c r="C68" s="10">
        <f>SUM(C69:C71)</f>
        <v>0</v>
      </c>
      <c r="D68" s="10">
        <f>SUM(D69:D71)</f>
        <v>0</v>
      </c>
      <c r="E68" s="10">
        <f t="shared" si="0"/>
        <v>0</v>
      </c>
      <c r="F68" s="10">
        <f>SUM(F69:F71)</f>
        <v>0</v>
      </c>
      <c r="G68" s="10">
        <f>SUM(G69:G71)</f>
        <v>0</v>
      </c>
      <c r="H68" s="10">
        <f t="shared" si="1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f t="shared" si="0"/>
        <v>0</v>
      </c>
      <c r="F69" s="7">
        <v>0</v>
      </c>
      <c r="G69" s="7">
        <v>0</v>
      </c>
      <c r="H69" s="7">
        <f t="shared" si="1"/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f t="shared" si="0"/>
        <v>0</v>
      </c>
      <c r="F70" s="7">
        <v>0</v>
      </c>
      <c r="G70" s="7">
        <v>0</v>
      </c>
      <c r="H70" s="7">
        <f t="shared" si="1"/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f t="shared" si="0"/>
        <v>0</v>
      </c>
      <c r="F71" s="7">
        <v>0</v>
      </c>
      <c r="G71" s="7">
        <v>0</v>
      </c>
      <c r="H71" s="7">
        <f t="shared" si="1"/>
        <v>0</v>
      </c>
    </row>
    <row r="72" spans="1:8" x14ac:dyDescent="0.25">
      <c r="A72" s="23" t="s">
        <v>76</v>
      </c>
      <c r="B72" s="24"/>
      <c r="C72" s="10">
        <f>SUM(C73:C79)</f>
        <v>0</v>
      </c>
      <c r="D72" s="10">
        <f>SUM(D73:D79)</f>
        <v>0</v>
      </c>
      <c r="E72" s="10">
        <f t="shared" si="0"/>
        <v>0</v>
      </c>
      <c r="F72" s="10">
        <f>SUM(F73:F79)</f>
        <v>0</v>
      </c>
      <c r="G72" s="10">
        <f>SUM(G73:G79)</f>
        <v>0</v>
      </c>
      <c r="H72" s="10">
        <f t="shared" si="1"/>
        <v>0</v>
      </c>
    </row>
    <row r="73" spans="1:8" x14ac:dyDescent="0.25">
      <c r="A73" s="4"/>
      <c r="B73" s="5" t="s">
        <v>77</v>
      </c>
      <c r="C73" s="7">
        <v>0</v>
      </c>
      <c r="D73" s="7">
        <v>0</v>
      </c>
      <c r="E73" s="7">
        <f t="shared" si="0"/>
        <v>0</v>
      </c>
      <c r="F73" s="7">
        <v>0</v>
      </c>
      <c r="G73" s="7">
        <v>0</v>
      </c>
      <c r="H73" s="7">
        <f t="shared" si="1"/>
        <v>0</v>
      </c>
    </row>
    <row r="74" spans="1:8" x14ac:dyDescent="0.25">
      <c r="A74" s="4"/>
      <c r="B74" s="5" t="s">
        <v>78</v>
      </c>
      <c r="C74" s="7">
        <v>0</v>
      </c>
      <c r="D74" s="7">
        <v>0</v>
      </c>
      <c r="E74" s="7">
        <f t="shared" ref="E74:E79" si="2">C74+D74</f>
        <v>0</v>
      </c>
      <c r="F74" s="7">
        <v>0</v>
      </c>
      <c r="G74" s="7">
        <v>0</v>
      </c>
      <c r="H74" s="7">
        <f t="shared" ref="H74:H79" si="3">E74-F74</f>
        <v>0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7">
        <f t="shared" si="3"/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f t="shared" si="2"/>
        <v>0</v>
      </c>
      <c r="F76" s="7">
        <v>0</v>
      </c>
      <c r="G76" s="7">
        <v>0</v>
      </c>
      <c r="H76" s="7">
        <f t="shared" si="3"/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f t="shared" si="2"/>
        <v>0</v>
      </c>
      <c r="F77" s="7">
        <v>0</v>
      </c>
      <c r="G77" s="7">
        <v>0</v>
      </c>
      <c r="H77" s="7">
        <f t="shared" si="3"/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f t="shared" si="2"/>
        <v>0</v>
      </c>
      <c r="F78" s="7">
        <v>0</v>
      </c>
      <c r="G78" s="7">
        <v>0</v>
      </c>
      <c r="H78" s="7">
        <f t="shared" si="3"/>
        <v>0</v>
      </c>
    </row>
    <row r="79" spans="1:8" x14ac:dyDescent="0.25">
      <c r="A79" s="4"/>
      <c r="B79" s="5" t="s">
        <v>83</v>
      </c>
      <c r="C79" s="7">
        <v>0</v>
      </c>
      <c r="D79" s="7">
        <v>0</v>
      </c>
      <c r="E79" s="7">
        <f t="shared" si="2"/>
        <v>0</v>
      </c>
      <c r="F79" s="7">
        <v>0</v>
      </c>
      <c r="G79" s="7">
        <v>0</v>
      </c>
      <c r="H79" s="7">
        <f t="shared" si="3"/>
        <v>0</v>
      </c>
    </row>
    <row r="80" spans="1:8" x14ac:dyDescent="0.25">
      <c r="A80" s="25" t="s">
        <v>84</v>
      </c>
      <c r="B80" s="26"/>
      <c r="C80" s="8">
        <f>SUM(C8,C16,C26,C36,C46,C56,C60,C68,C72)</f>
        <v>65341971.359999999</v>
      </c>
      <c r="D80" s="8">
        <f>SUM(D8,D16,D26,D36,D46,D56,D60,D68,D72)</f>
        <v>50183667.200000003</v>
      </c>
      <c r="E80" s="8">
        <f t="shared" ref="E80:H80" si="4">SUM(E8,E16,E26,E36,E46,E56,E60,E68,E72)</f>
        <v>115525638.56000002</v>
      </c>
      <c r="F80" s="8">
        <f t="shared" si="4"/>
        <v>67744690.319999993</v>
      </c>
      <c r="G80" s="8">
        <f t="shared" si="4"/>
        <v>65018291.159999996</v>
      </c>
      <c r="H80" s="8">
        <f t="shared" si="4"/>
        <v>47780948.24000001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2015-09-03T16:02:48Z</dcterms:created>
  <dcterms:modified xsi:type="dcterms:W3CDTF">2017-09-05T14:49:52Z</dcterms:modified>
</cp:coreProperties>
</file>