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21600" windowHeight="97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E47" i="1" l="1"/>
  <c r="E57" i="1"/>
  <c r="E73" i="1"/>
  <c r="F76" i="1" l="1"/>
  <c r="F77" i="1"/>
  <c r="F78" i="1"/>
  <c r="F79" i="1"/>
  <c r="F59" i="1"/>
  <c r="F57" i="1" s="1"/>
  <c r="F52" i="1"/>
  <c r="F54" i="1"/>
  <c r="F56" i="1"/>
  <c r="F39" i="1"/>
  <c r="F43" i="1"/>
  <c r="F44" i="1"/>
  <c r="F46" i="1"/>
  <c r="F38" i="1"/>
  <c r="F16" i="1"/>
  <c r="H73" i="1"/>
  <c r="H57" i="1"/>
  <c r="H47" i="1"/>
  <c r="H37" i="1"/>
  <c r="H27" i="1"/>
  <c r="H17" i="1"/>
  <c r="F73" i="1" l="1"/>
  <c r="F47" i="1"/>
  <c r="F37" i="1"/>
  <c r="F27" i="1"/>
  <c r="F17" i="1"/>
  <c r="F9" i="1"/>
  <c r="I76" i="1"/>
  <c r="I77" i="1"/>
  <c r="I78" i="1"/>
  <c r="I79" i="1"/>
  <c r="I59" i="1"/>
  <c r="I57" i="1"/>
  <c r="I52" i="1"/>
  <c r="I54" i="1"/>
  <c r="I56" i="1"/>
  <c r="I39" i="1"/>
  <c r="I43" i="1"/>
  <c r="I44" i="1"/>
  <c r="I46" i="1"/>
  <c r="I38" i="1"/>
  <c r="I16" i="1"/>
  <c r="G73" i="1"/>
  <c r="G57" i="1"/>
  <c r="G47" i="1"/>
  <c r="G37" i="1"/>
  <c r="G27" i="1"/>
  <c r="G17" i="1"/>
  <c r="E37" i="1"/>
  <c r="E27" i="1"/>
  <c r="E17" i="1"/>
  <c r="H9" i="1"/>
  <c r="H81" i="1" s="1"/>
  <c r="G9" i="1"/>
  <c r="E9" i="1"/>
  <c r="D73" i="1"/>
  <c r="D69" i="1"/>
  <c r="D61" i="1"/>
  <c r="D57" i="1"/>
  <c r="D47" i="1"/>
  <c r="D37" i="1"/>
  <c r="D27" i="1"/>
  <c r="D17" i="1"/>
  <c r="D9" i="1"/>
  <c r="I73" i="1" l="1"/>
  <c r="I47" i="1"/>
  <c r="I37" i="1"/>
  <c r="G81" i="1"/>
  <c r="I27" i="1"/>
  <c r="E81" i="1"/>
  <c r="F81" i="1"/>
  <c r="I9" i="1"/>
  <c r="I17" i="1"/>
  <c r="D81" i="1"/>
  <c r="I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<sst xmlns="http://schemas.openxmlformats.org/spreadsheetml/2006/main" count="92" uniqueCount="92">
  <si>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</si>
  <si>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</si>
  <si>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</si>
  <si>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</si>
  <si>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</si>
  <si>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</si>
  <si>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</si>
  <si>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</si>
  <si>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</si>
  <si>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</si>
  <si>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</si>
  <si>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</si>
  <si>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</si>
  <si>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</si>
  <si>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</si>
  <si>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</si>
  <si>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</si>
  <si>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</si>
  <si>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</si>
  <si>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</si>
  <si>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</si>
  <si>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</si>
  <si>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</si>
  <si>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</si>
  <si>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</si>
  <si>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</si>
  <si>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</si>
  <si>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</si>
  <si>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</si>
  <si>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</si>
  <si>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</si>
  <si>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</si>
  <si>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</si>
  <si>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</si>
  <si>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</si>
  <si>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</si>
  <si>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</si>
  <si>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</si>
  <si>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</si>
  <si>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</si>
  <si>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</si>
  <si>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</si>
  <si>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</si>
  <si>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</si>
  <si>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</si>
  <si>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</si>
  <si>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</si>
  <si>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</si>
  <si>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</si>
  <si>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</si>
  <si>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</si>
  <si>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</si>
  <si>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</si>
  <si>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</si>
  <si>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</si>
  <si>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</si>
  <si>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</si>
  <si>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</si>
  <si>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</si>
  <si>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</si>
  <si>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</si>
  <si>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</si>
  <si>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</si>
  <si>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</si>
  <si>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</si>
  <si>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</si>
  <si>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</si>
  <si>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</si>
  <si>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</si>
  <si>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</si>
  <si>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</si>
  <si>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</si>
  <si>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</si>
  <si>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</si>
  <si>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</si>
  <si>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</si>
  <si>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</si>
  <si>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</si>
  <si>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</si>
  <si>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</si>
  <si>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</si>
  <si>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</si>
  <si>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</si>
  <si>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</si>
  <si>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</si>
  <si>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</si>
  <si>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</si>
  <si>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</si>
  <si>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</si>
  <si>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</si>
  <si>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>Presidencia Municipal de Acuña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</si>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</sst>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3" fillId="0" borderId="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164" fontId="1" fillId="0" borderId="17" xfId="0" applyNumberFormat="1" applyFont="1" applyBorder="1"/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164" fontId="3" fillId="4" borderId="17" xfId="0" applyNumberFormat="1" applyFont="1" applyFill="1" applyBorder="1" applyAlignment="1">
      <alignment horizontal="right" vertical="center" wrapText="1"/>
    </xf>
    <xf numFmtId="164" fontId="1" fillId="0" borderId="18" xfId="0" applyNumberFormat="1" applyFont="1" applyBorder="1"/>
    <xf numFmtId="4" fontId="1" fillId="0" borderId="17" xfId="0" applyNumberFormat="1" applyFont="1" applyBorder="1"/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8"/>
  <sheetViews>
    <sheetView showGridLines="0" tabSelected="1" zoomScale="90" zoomScaleNormal="90" workbookViewId="0">
      <selection activeCell="F81" sqref="F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54.5703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ht="15.75" x14ac:dyDescent="0.2">
      <c r="B2" s="24" t="s">
        <v>90</v>
      </c>
      <c r="C2" s="25"/>
      <c r="D2" s="25"/>
      <c r="E2" s="25"/>
      <c r="F2" s="25"/>
      <c r="G2" s="25"/>
      <c r="H2" s="25"/>
      <c r="I2" s="26"/>
    </row>
    <row r="3" spans="2:9" x14ac:dyDescent="0.2">
      <c r="B3" s="27" t="s">
        <v>0</v>
      </c>
      <c r="C3" s="28"/>
      <c r="D3" s="28"/>
      <c r="E3" s="28"/>
      <c r="F3" s="28"/>
      <c r="G3" s="28"/>
      <c r="H3" s="28"/>
      <c r="I3" s="29"/>
    </row>
    <row r="4" spans="2:9" x14ac:dyDescent="0.2">
      <c r="B4" s="27" t="s">
        <v>1</v>
      </c>
      <c r="C4" s="28"/>
      <c r="D4" s="28"/>
      <c r="E4" s="28"/>
      <c r="F4" s="28"/>
      <c r="G4" s="28"/>
      <c r="H4" s="28"/>
      <c r="I4" s="29"/>
    </row>
    <row r="5" spans="2:9" ht="12.75" thickBot="1" x14ac:dyDescent="0.25">
      <c r="B5" s="30" t="s">
        <v>91</v>
      </c>
      <c r="C5" s="31"/>
      <c r="D5" s="31"/>
      <c r="E5" s="31"/>
      <c r="F5" s="31"/>
      <c r="G5" s="31"/>
      <c r="H5" s="31"/>
      <c r="I5" s="32"/>
    </row>
    <row r="6" spans="2:9" ht="12.75" thickBot="1" x14ac:dyDescent="0.25">
      <c r="B6" s="33" t="s">
        <v>2</v>
      </c>
      <c r="C6" s="34"/>
      <c r="D6" s="39" t="s">
        <v>3</v>
      </c>
      <c r="E6" s="40"/>
      <c r="F6" s="40"/>
      <c r="G6" s="40"/>
      <c r="H6" s="41"/>
      <c r="I6" s="42" t="s">
        <v>4</v>
      </c>
    </row>
    <row r="7" spans="2:9" ht="24.75" thickBot="1" x14ac:dyDescent="0.25">
      <c r="B7" s="35"/>
      <c r="C7" s="36"/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43"/>
    </row>
    <row r="8" spans="2:9" ht="12.75" thickBot="1" x14ac:dyDescent="0.25">
      <c r="B8" s="37"/>
      <c r="C8" s="38"/>
      <c r="D8" s="7" t="s">
        <v>85</v>
      </c>
      <c r="E8" s="7" t="s">
        <v>86</v>
      </c>
      <c r="F8" s="7" t="s">
        <v>10</v>
      </c>
      <c r="G8" s="7" t="s">
        <v>87</v>
      </c>
      <c r="H8" s="7" t="s">
        <v>88</v>
      </c>
      <c r="I8" s="7" t="s">
        <v>11</v>
      </c>
    </row>
    <row r="9" spans="2:9" s="5" customFormat="1" x14ac:dyDescent="0.2">
      <c r="B9" s="22" t="s">
        <v>12</v>
      </c>
      <c r="C9" s="23"/>
      <c r="D9" s="11">
        <f t="shared" ref="D9:I9" si="0">SUM(D10:D16)</f>
        <v>37681843.890000008</v>
      </c>
      <c r="E9" s="11">
        <f t="shared" si="0"/>
        <v>29277852.670000002</v>
      </c>
      <c r="F9" s="11">
        <f t="shared" si="0"/>
        <v>66959696.559999995</v>
      </c>
      <c r="G9" s="11">
        <f t="shared" si="0"/>
        <v>54072524.36999999</v>
      </c>
      <c r="H9" s="11">
        <f t="shared" si="0"/>
        <v>49049630.399999999</v>
      </c>
      <c r="I9" s="11">
        <f t="shared" si="0"/>
        <v>12887172.190000001</v>
      </c>
    </row>
    <row r="10" spans="2:9" x14ac:dyDescent="0.2">
      <c r="B10" s="2"/>
      <c r="C10" s="9" t="s">
        <v>13</v>
      </c>
      <c r="D10" s="12">
        <v>21263633.010000002</v>
      </c>
      <c r="E10" s="12">
        <v>21894955.670000002</v>
      </c>
      <c r="F10" s="12">
        <v>43158588.68</v>
      </c>
      <c r="G10" s="12">
        <v>37737146.689999998</v>
      </c>
      <c r="H10" s="12">
        <v>37737146.689999998</v>
      </c>
      <c r="I10" s="12">
        <v>5421441.9900000002</v>
      </c>
    </row>
    <row r="11" spans="2:9" x14ac:dyDescent="0.2">
      <c r="B11" s="2"/>
      <c r="C11" s="9" t="s">
        <v>14</v>
      </c>
      <c r="D11" s="12">
        <v>0</v>
      </c>
      <c r="E11" s="12">
        <v>552800</v>
      </c>
      <c r="F11" s="12">
        <v>552800</v>
      </c>
      <c r="G11" s="12">
        <v>286487</v>
      </c>
      <c r="H11" s="12">
        <v>286487</v>
      </c>
      <c r="I11" s="12">
        <v>266313</v>
      </c>
    </row>
    <row r="12" spans="2:9" x14ac:dyDescent="0.2">
      <c r="B12" s="2"/>
      <c r="C12" s="9" t="s">
        <v>15</v>
      </c>
      <c r="D12" s="12">
        <v>12106404.18</v>
      </c>
      <c r="E12" s="17">
        <v>-1772321</v>
      </c>
      <c r="F12" s="12">
        <v>10334083.18</v>
      </c>
      <c r="G12" s="12">
        <v>7356984.29</v>
      </c>
      <c r="H12" s="12">
        <v>7356984.29</v>
      </c>
      <c r="I12" s="12">
        <v>2977098.89</v>
      </c>
    </row>
    <row r="13" spans="2:9" x14ac:dyDescent="0.2">
      <c r="B13" s="2"/>
      <c r="C13" s="9" t="s">
        <v>16</v>
      </c>
      <c r="D13" s="12">
        <v>1034206.65</v>
      </c>
      <c r="E13" s="12">
        <v>4446000</v>
      </c>
      <c r="F13" s="12">
        <v>5480206.6500000004</v>
      </c>
      <c r="G13" s="12">
        <v>4534048.3</v>
      </c>
      <c r="H13" s="12">
        <v>146275.5</v>
      </c>
      <c r="I13" s="12">
        <v>946158.35</v>
      </c>
    </row>
    <row r="14" spans="2:9" x14ac:dyDescent="0.2">
      <c r="B14" s="2"/>
      <c r="C14" s="9" t="s">
        <v>17</v>
      </c>
      <c r="D14" s="12">
        <v>1654791.84</v>
      </c>
      <c r="E14" s="12">
        <v>5223418</v>
      </c>
      <c r="F14" s="12">
        <v>6878209.8399999999</v>
      </c>
      <c r="G14" s="12">
        <v>4157858.09</v>
      </c>
      <c r="H14" s="12">
        <v>3522736.92</v>
      </c>
      <c r="I14" s="12">
        <v>2720351.75</v>
      </c>
    </row>
    <row r="15" spans="2:9" x14ac:dyDescent="0.2">
      <c r="B15" s="2"/>
      <c r="C15" s="9" t="s">
        <v>18</v>
      </c>
      <c r="D15" s="12">
        <v>1622808.21</v>
      </c>
      <c r="E15" s="17">
        <v>-1067000</v>
      </c>
      <c r="F15" s="12">
        <v>555808.21</v>
      </c>
      <c r="G15" s="12">
        <v>0</v>
      </c>
      <c r="H15" s="12">
        <v>0</v>
      </c>
      <c r="I15" s="12">
        <v>555808.21</v>
      </c>
    </row>
    <row r="16" spans="2:9" x14ac:dyDescent="0.2">
      <c r="B16" s="2"/>
      <c r="C16" s="9" t="s">
        <v>19</v>
      </c>
      <c r="D16" s="13">
        <v>0</v>
      </c>
      <c r="E16" s="13">
        <v>0</v>
      </c>
      <c r="F16" s="13">
        <f t="shared" ref="F16" si="1">D16+E16</f>
        <v>0</v>
      </c>
      <c r="G16" s="13">
        <v>0</v>
      </c>
      <c r="H16" s="13">
        <v>0</v>
      </c>
      <c r="I16" s="13">
        <f t="shared" ref="I16" si="2">F16-G16</f>
        <v>0</v>
      </c>
    </row>
    <row r="17" spans="2:9" s="5" customFormat="1" x14ac:dyDescent="0.2">
      <c r="B17" s="18" t="s">
        <v>20</v>
      </c>
      <c r="C17" s="19"/>
      <c r="D17" s="14">
        <f t="shared" ref="D17:I17" si="3">SUM(D18:D26)</f>
        <v>7067066.9100000001</v>
      </c>
      <c r="E17" s="14">
        <f t="shared" si="3"/>
        <v>2525463</v>
      </c>
      <c r="F17" s="14">
        <f t="shared" si="3"/>
        <v>9592529.9100000001</v>
      </c>
      <c r="G17" s="14">
        <f t="shared" si="3"/>
        <v>4788052.25</v>
      </c>
      <c r="H17" s="14">
        <f t="shared" si="3"/>
        <v>3534941.19</v>
      </c>
      <c r="I17" s="14">
        <f t="shared" si="3"/>
        <v>4804477.66</v>
      </c>
    </row>
    <row r="18" spans="2:9" ht="24" x14ac:dyDescent="0.2">
      <c r="B18" s="2"/>
      <c r="C18" s="9" t="s">
        <v>21</v>
      </c>
      <c r="D18" s="12">
        <v>680107.5</v>
      </c>
      <c r="E18" s="12">
        <v>492833</v>
      </c>
      <c r="F18" s="12">
        <v>1172940.5</v>
      </c>
      <c r="G18" s="12">
        <v>520288.46</v>
      </c>
      <c r="H18" s="12">
        <v>346746.42</v>
      </c>
      <c r="I18" s="12">
        <v>652652.04</v>
      </c>
    </row>
    <row r="19" spans="2:9" x14ac:dyDescent="0.2">
      <c r="B19" s="2"/>
      <c r="C19" s="9" t="s">
        <v>22</v>
      </c>
      <c r="D19" s="12">
        <v>329532.45</v>
      </c>
      <c r="E19" s="12">
        <v>271000</v>
      </c>
      <c r="F19" s="12">
        <v>600532.44999999995</v>
      </c>
      <c r="G19" s="12">
        <v>345843.31</v>
      </c>
      <c r="H19" s="12">
        <v>291295.01</v>
      </c>
      <c r="I19" s="12">
        <v>254689.14</v>
      </c>
    </row>
    <row r="20" spans="2:9" x14ac:dyDescent="0.2">
      <c r="B20" s="2"/>
      <c r="C20" s="9" t="s">
        <v>23</v>
      </c>
      <c r="D20" s="12">
        <v>845450.01</v>
      </c>
      <c r="E20" s="17">
        <v>-791100</v>
      </c>
      <c r="F20" s="12">
        <v>54350.01</v>
      </c>
      <c r="G20" s="12">
        <v>0</v>
      </c>
      <c r="H20" s="12">
        <v>0</v>
      </c>
      <c r="I20" s="12">
        <v>54350.01</v>
      </c>
    </row>
    <row r="21" spans="2:9" x14ac:dyDescent="0.2">
      <c r="B21" s="2"/>
      <c r="C21" s="9" t="s">
        <v>24</v>
      </c>
      <c r="D21" s="12">
        <v>1899287.52</v>
      </c>
      <c r="E21" s="17">
        <v>-300170</v>
      </c>
      <c r="F21" s="12">
        <v>1599117.52</v>
      </c>
      <c r="G21" s="12">
        <v>259042.13</v>
      </c>
      <c r="H21" s="12">
        <v>141320.79999999999</v>
      </c>
      <c r="I21" s="12">
        <v>1340075.3899999999</v>
      </c>
    </row>
    <row r="22" spans="2:9" x14ac:dyDescent="0.2">
      <c r="B22" s="2"/>
      <c r="C22" s="9" t="s">
        <v>25</v>
      </c>
      <c r="D22" s="12">
        <v>27500.01</v>
      </c>
      <c r="E22" s="12">
        <v>43500</v>
      </c>
      <c r="F22" s="12">
        <v>71000.009999999995</v>
      </c>
      <c r="G22" s="12">
        <v>39678.36</v>
      </c>
      <c r="H22" s="12">
        <v>36665.74</v>
      </c>
      <c r="I22" s="12">
        <v>31321.65</v>
      </c>
    </row>
    <row r="23" spans="2:9" x14ac:dyDescent="0.2">
      <c r="B23" s="2"/>
      <c r="C23" s="9" t="s">
        <v>26</v>
      </c>
      <c r="D23" s="12">
        <v>1779972.39</v>
      </c>
      <c r="E23" s="12">
        <v>2679700</v>
      </c>
      <c r="F23" s="12">
        <v>4459672.3899999997</v>
      </c>
      <c r="G23" s="12">
        <v>3091323.91</v>
      </c>
      <c r="H23" s="12">
        <v>2356675.23</v>
      </c>
      <c r="I23" s="12">
        <v>1368348.48</v>
      </c>
    </row>
    <row r="24" spans="2:9" x14ac:dyDescent="0.2">
      <c r="B24" s="2"/>
      <c r="C24" s="9" t="s">
        <v>27</v>
      </c>
      <c r="D24" s="12">
        <v>727687.05</v>
      </c>
      <c r="E24" s="12">
        <v>159400</v>
      </c>
      <c r="F24" s="12">
        <v>887087.05</v>
      </c>
      <c r="G24" s="12">
        <v>434252.96</v>
      </c>
      <c r="H24" s="12">
        <v>291520.76</v>
      </c>
      <c r="I24" s="12">
        <v>452834.09</v>
      </c>
    </row>
    <row r="25" spans="2:9" x14ac:dyDescent="0.2">
      <c r="B25" s="2"/>
      <c r="C25" s="9" t="s">
        <v>28</v>
      </c>
      <c r="D25" s="12">
        <v>100899.99</v>
      </c>
      <c r="E25" s="17">
        <v>-93000</v>
      </c>
      <c r="F25" s="12">
        <v>7899.99</v>
      </c>
      <c r="G25" s="12">
        <v>0</v>
      </c>
      <c r="H25" s="12">
        <v>0</v>
      </c>
      <c r="I25" s="12">
        <v>7899.99</v>
      </c>
    </row>
    <row r="26" spans="2:9" x14ac:dyDescent="0.2">
      <c r="B26" s="2"/>
      <c r="C26" s="9" t="s">
        <v>29</v>
      </c>
      <c r="D26" s="12">
        <v>676629.99</v>
      </c>
      <c r="E26" s="12">
        <v>63300</v>
      </c>
      <c r="F26" s="12">
        <v>739929.99</v>
      </c>
      <c r="G26" s="12">
        <v>97623.12</v>
      </c>
      <c r="H26" s="12">
        <v>70717.23</v>
      </c>
      <c r="I26" s="12">
        <v>642306.87</v>
      </c>
    </row>
    <row r="27" spans="2:9" s="5" customFormat="1" x14ac:dyDescent="0.2">
      <c r="B27" s="18" t="s">
        <v>30</v>
      </c>
      <c r="C27" s="19"/>
      <c r="D27" s="14">
        <f t="shared" ref="D27:I27" si="4">SUM(D28:D36)</f>
        <v>20393809.169999998</v>
      </c>
      <c r="E27" s="14">
        <f t="shared" si="4"/>
        <v>9665294.9600000009</v>
      </c>
      <c r="F27" s="14">
        <f t="shared" si="4"/>
        <v>30059104.129999999</v>
      </c>
      <c r="G27" s="14">
        <f t="shared" si="4"/>
        <v>21069645.870000001</v>
      </c>
      <c r="H27" s="14">
        <f t="shared" si="4"/>
        <v>16110350.540000001</v>
      </c>
      <c r="I27" s="14">
        <f t="shared" si="4"/>
        <v>8989458.2599999998</v>
      </c>
    </row>
    <row r="28" spans="2:9" x14ac:dyDescent="0.2">
      <c r="B28" s="2"/>
      <c r="C28" s="9" t="s">
        <v>31</v>
      </c>
      <c r="D28" s="12">
        <v>4350124.95</v>
      </c>
      <c r="E28" s="12">
        <v>1173100</v>
      </c>
      <c r="F28" s="12">
        <v>5523224.9500000002</v>
      </c>
      <c r="G28" s="12">
        <v>4860454.99</v>
      </c>
      <c r="H28" s="12">
        <v>4576078.91</v>
      </c>
      <c r="I28" s="12">
        <v>662769.96</v>
      </c>
    </row>
    <row r="29" spans="2:9" x14ac:dyDescent="0.2">
      <c r="B29" s="2"/>
      <c r="C29" s="9" t="s">
        <v>32</v>
      </c>
      <c r="D29" s="12">
        <v>1430450.01</v>
      </c>
      <c r="E29" s="12">
        <v>315225.03000000003</v>
      </c>
      <c r="F29" s="12">
        <v>1745675.04</v>
      </c>
      <c r="G29" s="12">
        <v>1084946.24</v>
      </c>
      <c r="H29" s="12">
        <v>992726.24</v>
      </c>
      <c r="I29" s="12">
        <v>660728.80000000005</v>
      </c>
    </row>
    <row r="30" spans="2:9" x14ac:dyDescent="0.2">
      <c r="B30" s="2"/>
      <c r="C30" s="9" t="s">
        <v>33</v>
      </c>
      <c r="D30" s="12">
        <v>6572307.0899999999</v>
      </c>
      <c r="E30" s="12">
        <v>730980.7</v>
      </c>
      <c r="F30" s="12">
        <v>7303287.79</v>
      </c>
      <c r="G30" s="12">
        <v>1472711.6799999999</v>
      </c>
      <c r="H30" s="12">
        <v>510382.58</v>
      </c>
      <c r="I30" s="12">
        <v>5830576.1100000003</v>
      </c>
    </row>
    <row r="31" spans="2:9" x14ac:dyDescent="0.2">
      <c r="B31" s="2"/>
      <c r="C31" s="9" t="s">
        <v>34</v>
      </c>
      <c r="D31" s="12">
        <v>534024.99</v>
      </c>
      <c r="E31" s="12">
        <v>524500</v>
      </c>
      <c r="F31" s="12">
        <v>1058524.99</v>
      </c>
      <c r="G31" s="12">
        <v>876692.46</v>
      </c>
      <c r="H31" s="12">
        <v>874372.46</v>
      </c>
      <c r="I31" s="12">
        <v>181832.53</v>
      </c>
    </row>
    <row r="32" spans="2:9" ht="24" x14ac:dyDescent="0.2">
      <c r="B32" s="2"/>
      <c r="C32" s="9" t="s">
        <v>35</v>
      </c>
      <c r="D32" s="12">
        <v>5154849.93</v>
      </c>
      <c r="E32" s="12">
        <v>1463019.3</v>
      </c>
      <c r="F32" s="12">
        <v>6617869.2300000004</v>
      </c>
      <c r="G32" s="12">
        <v>5786321.04</v>
      </c>
      <c r="H32" s="12">
        <v>5672096.4500000002</v>
      </c>
      <c r="I32" s="12">
        <v>831548.19</v>
      </c>
    </row>
    <row r="33" spans="2:9" x14ac:dyDescent="0.2">
      <c r="B33" s="2"/>
      <c r="C33" s="9" t="s">
        <v>36</v>
      </c>
      <c r="D33" s="12">
        <v>0</v>
      </c>
      <c r="E33" s="12">
        <v>2417200</v>
      </c>
      <c r="F33" s="12">
        <v>2417200</v>
      </c>
      <c r="G33" s="12">
        <v>2349570.88</v>
      </c>
      <c r="H33" s="12">
        <v>527603.55000000005</v>
      </c>
      <c r="I33" s="12">
        <v>67629.119999999995</v>
      </c>
    </row>
    <row r="34" spans="2:9" x14ac:dyDescent="0.2">
      <c r="B34" s="2"/>
      <c r="C34" s="9" t="s">
        <v>37</v>
      </c>
      <c r="D34" s="12">
        <v>800737.65</v>
      </c>
      <c r="E34" s="12">
        <v>230300</v>
      </c>
      <c r="F34" s="12">
        <v>1031037.65</v>
      </c>
      <c r="G34" s="12">
        <v>663339.30000000005</v>
      </c>
      <c r="H34" s="12">
        <v>548659.42000000004</v>
      </c>
      <c r="I34" s="12">
        <v>367698.35</v>
      </c>
    </row>
    <row r="35" spans="2:9" x14ac:dyDescent="0.2">
      <c r="B35" s="2"/>
      <c r="C35" s="9" t="s">
        <v>38</v>
      </c>
      <c r="D35" s="12">
        <v>798814.53</v>
      </c>
      <c r="E35" s="12">
        <v>542969.93000000005</v>
      </c>
      <c r="F35" s="12">
        <v>1341784.46</v>
      </c>
      <c r="G35" s="12">
        <v>1161839.96</v>
      </c>
      <c r="H35" s="12">
        <v>504279.98</v>
      </c>
      <c r="I35" s="12">
        <v>179944.5</v>
      </c>
    </row>
    <row r="36" spans="2:9" x14ac:dyDescent="0.2">
      <c r="B36" s="2"/>
      <c r="C36" s="9" t="s">
        <v>39</v>
      </c>
      <c r="D36" s="12">
        <v>752500.02</v>
      </c>
      <c r="E36" s="12">
        <v>2268000</v>
      </c>
      <c r="F36" s="12">
        <v>3020500.02</v>
      </c>
      <c r="G36" s="12">
        <v>2813769.32</v>
      </c>
      <c r="H36" s="12">
        <v>1904150.95</v>
      </c>
      <c r="I36" s="12">
        <v>206730.7</v>
      </c>
    </row>
    <row r="37" spans="2:9" s="5" customFormat="1" x14ac:dyDescent="0.2">
      <c r="B37" s="18" t="s">
        <v>40</v>
      </c>
      <c r="C37" s="19"/>
      <c r="D37" s="14">
        <f t="shared" ref="D37:I37" si="5">SUM(D38:D46)</f>
        <v>6942696.0899999999</v>
      </c>
      <c r="E37" s="14">
        <f t="shared" si="5"/>
        <v>7311700</v>
      </c>
      <c r="F37" s="14">
        <f t="shared" si="5"/>
        <v>14254396.09</v>
      </c>
      <c r="G37" s="14">
        <f t="shared" si="5"/>
        <v>9432553.6000000015</v>
      </c>
      <c r="H37" s="14">
        <f t="shared" si="5"/>
        <v>8537798.6799999997</v>
      </c>
      <c r="I37" s="14">
        <f t="shared" si="5"/>
        <v>4821842.49</v>
      </c>
    </row>
    <row r="38" spans="2:9" x14ac:dyDescent="0.2">
      <c r="B38" s="2"/>
      <c r="C38" s="9" t="s">
        <v>41</v>
      </c>
      <c r="D38" s="15">
        <v>0</v>
      </c>
      <c r="E38" s="15">
        <v>0</v>
      </c>
      <c r="F38" s="15">
        <f>D38+E38</f>
        <v>0</v>
      </c>
      <c r="G38" s="15">
        <v>0</v>
      </c>
      <c r="H38" s="15">
        <v>0</v>
      </c>
      <c r="I38" s="15">
        <f>F38-G38</f>
        <v>0</v>
      </c>
    </row>
    <row r="39" spans="2:9" x14ac:dyDescent="0.2">
      <c r="B39" s="2"/>
      <c r="C39" s="9" t="s">
        <v>42</v>
      </c>
      <c r="D39" s="15">
        <v>0</v>
      </c>
      <c r="E39" s="15">
        <v>0</v>
      </c>
      <c r="F39" s="15">
        <f t="shared" ref="F39:F46" si="6">D39+E39</f>
        <v>0</v>
      </c>
      <c r="G39" s="15">
        <v>0</v>
      </c>
      <c r="H39" s="15">
        <v>0</v>
      </c>
      <c r="I39" s="15">
        <f t="shared" ref="I39:I46" si="7">F39-G39</f>
        <v>0</v>
      </c>
    </row>
    <row r="40" spans="2:9" x14ac:dyDescent="0.2">
      <c r="B40" s="2"/>
      <c r="C40" s="9" t="s">
        <v>43</v>
      </c>
      <c r="D40" s="12">
        <v>1887500.01</v>
      </c>
      <c r="E40" s="12">
        <v>2785000</v>
      </c>
      <c r="F40" s="12">
        <v>4672500.01</v>
      </c>
      <c r="G40" s="12">
        <v>3530170.89</v>
      </c>
      <c r="H40" s="12">
        <v>3530170.89</v>
      </c>
      <c r="I40" s="12">
        <v>1142329.1200000001</v>
      </c>
    </row>
    <row r="41" spans="2:9" x14ac:dyDescent="0.2">
      <c r="B41" s="2"/>
      <c r="C41" s="9" t="s">
        <v>44</v>
      </c>
      <c r="D41" s="12">
        <v>1390355.97</v>
      </c>
      <c r="E41" s="12">
        <v>1491200</v>
      </c>
      <c r="F41" s="12">
        <v>2881555.97</v>
      </c>
      <c r="G41" s="12">
        <v>1609588.83</v>
      </c>
      <c r="H41" s="12">
        <v>768783.91</v>
      </c>
      <c r="I41" s="12">
        <v>1271967.1399999999</v>
      </c>
    </row>
    <row r="42" spans="2:9" x14ac:dyDescent="0.2">
      <c r="B42" s="2"/>
      <c r="C42" s="9" t="s">
        <v>45</v>
      </c>
      <c r="D42" s="12">
        <v>3664840.11</v>
      </c>
      <c r="E42" s="12">
        <v>2872000</v>
      </c>
      <c r="F42" s="12">
        <v>6536840.1100000003</v>
      </c>
      <c r="G42" s="12">
        <v>4139043.88</v>
      </c>
      <c r="H42" s="12">
        <v>4139043.88</v>
      </c>
      <c r="I42" s="12">
        <v>2397796.23</v>
      </c>
    </row>
    <row r="43" spans="2:9" x14ac:dyDescent="0.2">
      <c r="B43" s="2"/>
      <c r="C43" s="9" t="s">
        <v>46</v>
      </c>
      <c r="D43" s="15">
        <v>0</v>
      </c>
      <c r="E43" s="15">
        <v>0</v>
      </c>
      <c r="F43" s="15">
        <f t="shared" si="6"/>
        <v>0</v>
      </c>
      <c r="G43" s="15">
        <v>0</v>
      </c>
      <c r="H43" s="15">
        <v>0</v>
      </c>
      <c r="I43" s="15">
        <f t="shared" si="7"/>
        <v>0</v>
      </c>
    </row>
    <row r="44" spans="2:9" x14ac:dyDescent="0.2">
      <c r="B44" s="2"/>
      <c r="C44" s="9" t="s">
        <v>47</v>
      </c>
      <c r="D44" s="15">
        <v>0</v>
      </c>
      <c r="E44" s="15">
        <v>0</v>
      </c>
      <c r="F44" s="15">
        <f t="shared" si="6"/>
        <v>0</v>
      </c>
      <c r="G44" s="15">
        <v>0</v>
      </c>
      <c r="H44" s="15">
        <v>0</v>
      </c>
      <c r="I44" s="15">
        <f t="shared" si="7"/>
        <v>0</v>
      </c>
    </row>
    <row r="45" spans="2:9" x14ac:dyDescent="0.2">
      <c r="B45" s="2"/>
      <c r="C45" s="9" t="s">
        <v>48</v>
      </c>
      <c r="D45" s="12">
        <v>0</v>
      </c>
      <c r="E45" s="12">
        <v>163500</v>
      </c>
      <c r="F45" s="12">
        <v>163500</v>
      </c>
      <c r="G45" s="12">
        <v>153750</v>
      </c>
      <c r="H45" s="12">
        <v>99800</v>
      </c>
      <c r="I45" s="12">
        <v>9750</v>
      </c>
    </row>
    <row r="46" spans="2:9" x14ac:dyDescent="0.2">
      <c r="B46" s="2"/>
      <c r="C46" s="9" t="s">
        <v>49</v>
      </c>
      <c r="D46" s="15">
        <v>0</v>
      </c>
      <c r="E46" s="15">
        <v>0</v>
      </c>
      <c r="F46" s="15">
        <f t="shared" si="6"/>
        <v>0</v>
      </c>
      <c r="G46" s="15">
        <v>0</v>
      </c>
      <c r="H46" s="15">
        <v>0</v>
      </c>
      <c r="I46" s="15">
        <f t="shared" si="7"/>
        <v>0</v>
      </c>
    </row>
    <row r="47" spans="2:9" s="5" customFormat="1" x14ac:dyDescent="0.2">
      <c r="B47" s="18" t="s">
        <v>50</v>
      </c>
      <c r="C47" s="19"/>
      <c r="D47" s="14">
        <f t="shared" ref="D47:I47" si="8">SUM(D48:D56)</f>
        <v>2909362.5600000005</v>
      </c>
      <c r="E47" s="14">
        <f t="shared" si="8"/>
        <v>1031965.35</v>
      </c>
      <c r="F47" s="14">
        <f t="shared" si="8"/>
        <v>3941327.91</v>
      </c>
      <c r="G47" s="14">
        <f t="shared" si="8"/>
        <v>1490972.77</v>
      </c>
      <c r="H47" s="14">
        <f t="shared" si="8"/>
        <v>599575.09</v>
      </c>
      <c r="I47" s="14">
        <f t="shared" si="8"/>
        <v>2450355.14</v>
      </c>
    </row>
    <row r="48" spans="2:9" x14ac:dyDescent="0.2">
      <c r="B48" s="2"/>
      <c r="C48" s="9" t="s">
        <v>51</v>
      </c>
      <c r="D48" s="12">
        <v>436811.76</v>
      </c>
      <c r="E48" s="12">
        <v>233300</v>
      </c>
      <c r="F48" s="12">
        <v>670111.76</v>
      </c>
      <c r="G48" s="12">
        <v>166738.23999999999</v>
      </c>
      <c r="H48" s="12">
        <v>166738.23999999999</v>
      </c>
      <c r="I48" s="12">
        <v>503373.52</v>
      </c>
    </row>
    <row r="49" spans="2:9" x14ac:dyDescent="0.2">
      <c r="B49" s="2"/>
      <c r="C49" s="9" t="s">
        <v>52</v>
      </c>
      <c r="D49" s="12">
        <v>159505.56</v>
      </c>
      <c r="E49" s="17">
        <v>-40000</v>
      </c>
      <c r="F49" s="12">
        <v>119505.56</v>
      </c>
      <c r="G49" s="12">
        <v>0</v>
      </c>
      <c r="H49" s="12">
        <v>0</v>
      </c>
      <c r="I49" s="12">
        <v>119505.56</v>
      </c>
    </row>
    <row r="50" spans="2:9" x14ac:dyDescent="0.2">
      <c r="B50" s="2"/>
      <c r="C50" s="9" t="s">
        <v>53</v>
      </c>
      <c r="D50" s="12">
        <v>25000.02</v>
      </c>
      <c r="E50" s="12">
        <v>0</v>
      </c>
      <c r="F50" s="12">
        <v>25000.02</v>
      </c>
      <c r="G50" s="12">
        <v>0</v>
      </c>
      <c r="H50" s="12">
        <v>0</v>
      </c>
      <c r="I50" s="12">
        <v>25000.02</v>
      </c>
    </row>
    <row r="51" spans="2:9" x14ac:dyDescent="0.2">
      <c r="B51" s="2"/>
      <c r="C51" s="9" t="s">
        <v>54</v>
      </c>
      <c r="D51" s="12">
        <v>1803999.99</v>
      </c>
      <c r="E51" s="12">
        <v>706665.35</v>
      </c>
      <c r="F51" s="12">
        <v>2510665.34</v>
      </c>
      <c r="G51" s="12">
        <v>1009972.88</v>
      </c>
      <c r="H51" s="12">
        <v>135859.20000000001</v>
      </c>
      <c r="I51" s="12">
        <v>1500692.46</v>
      </c>
    </row>
    <row r="52" spans="2:9" x14ac:dyDescent="0.2">
      <c r="B52" s="2"/>
      <c r="C52" s="9" t="s">
        <v>55</v>
      </c>
      <c r="D52" s="15">
        <v>0</v>
      </c>
      <c r="E52" s="15">
        <v>0</v>
      </c>
      <c r="F52" s="15">
        <f t="shared" ref="F52:F56" si="9">D52+E52</f>
        <v>0</v>
      </c>
      <c r="G52" s="15">
        <v>0</v>
      </c>
      <c r="H52" s="15">
        <v>0</v>
      </c>
      <c r="I52" s="15">
        <f t="shared" ref="I52:I56" si="10">F52-G52</f>
        <v>0</v>
      </c>
    </row>
    <row r="53" spans="2:9" x14ac:dyDescent="0.2">
      <c r="B53" s="2"/>
      <c r="C53" s="9" t="s">
        <v>56</v>
      </c>
      <c r="D53" s="12">
        <v>446295.24</v>
      </c>
      <c r="E53" s="17">
        <v>-126500</v>
      </c>
      <c r="F53" s="12">
        <v>319795.24</v>
      </c>
      <c r="G53" s="12">
        <v>106551.24</v>
      </c>
      <c r="H53" s="12">
        <v>89267.24</v>
      </c>
      <c r="I53" s="12">
        <v>213244</v>
      </c>
    </row>
    <row r="54" spans="2:9" x14ac:dyDescent="0.2">
      <c r="B54" s="2"/>
      <c r="C54" s="9" t="s">
        <v>57</v>
      </c>
      <c r="D54" s="15">
        <v>0</v>
      </c>
      <c r="E54" s="15">
        <v>0</v>
      </c>
      <c r="F54" s="15">
        <f t="shared" si="9"/>
        <v>0</v>
      </c>
      <c r="G54" s="15">
        <v>0</v>
      </c>
      <c r="H54" s="15">
        <v>0</v>
      </c>
      <c r="I54" s="15">
        <f t="shared" si="10"/>
        <v>0</v>
      </c>
    </row>
    <row r="55" spans="2:9" x14ac:dyDescent="0.2">
      <c r="B55" s="2"/>
      <c r="C55" s="9" t="s">
        <v>58</v>
      </c>
      <c r="D55" s="12">
        <v>37749.99</v>
      </c>
      <c r="E55" s="12">
        <v>258500</v>
      </c>
      <c r="F55" s="12">
        <v>296249.99</v>
      </c>
      <c r="G55" s="12">
        <v>207710.41</v>
      </c>
      <c r="H55" s="12">
        <v>207710.41</v>
      </c>
      <c r="I55" s="12">
        <v>88539.58</v>
      </c>
    </row>
    <row r="56" spans="2:9" x14ac:dyDescent="0.2">
      <c r="B56" s="2"/>
      <c r="C56" s="9" t="s">
        <v>59</v>
      </c>
      <c r="D56" s="15">
        <v>0</v>
      </c>
      <c r="E56" s="15">
        <v>0</v>
      </c>
      <c r="F56" s="15">
        <f t="shared" si="9"/>
        <v>0</v>
      </c>
      <c r="G56" s="15">
        <v>0</v>
      </c>
      <c r="H56" s="15">
        <v>0</v>
      </c>
      <c r="I56" s="15">
        <f t="shared" si="10"/>
        <v>0</v>
      </c>
    </row>
    <row r="57" spans="2:9" s="5" customFormat="1" x14ac:dyDescent="0.2">
      <c r="B57" s="18" t="s">
        <v>60</v>
      </c>
      <c r="C57" s="19"/>
      <c r="D57" s="14">
        <f t="shared" ref="D57:I57" si="11">SUM(D58:D60)</f>
        <v>22355000.039999999</v>
      </c>
      <c r="E57" s="14">
        <f t="shared" si="11"/>
        <v>4047500.05</v>
      </c>
      <c r="F57" s="14">
        <f t="shared" si="11"/>
        <v>26402500.09</v>
      </c>
      <c r="G57" s="14">
        <f t="shared" si="11"/>
        <v>13011562.110000001</v>
      </c>
      <c r="H57" s="14">
        <f t="shared" si="11"/>
        <v>12012097.530000001</v>
      </c>
      <c r="I57" s="14">
        <f t="shared" si="11"/>
        <v>13390937.979999999</v>
      </c>
    </row>
    <row r="58" spans="2:9" x14ac:dyDescent="0.2">
      <c r="B58" s="2"/>
      <c r="C58" s="9" t="s">
        <v>61</v>
      </c>
      <c r="D58" s="12">
        <v>22355000.039999999</v>
      </c>
      <c r="E58" s="12">
        <v>3147500.05</v>
      </c>
      <c r="F58" s="12">
        <v>25502500.09</v>
      </c>
      <c r="G58" s="12">
        <v>12445313.060000001</v>
      </c>
      <c r="H58" s="12">
        <v>11445848.48</v>
      </c>
      <c r="I58" s="12">
        <v>13057187.029999999</v>
      </c>
    </row>
    <row r="59" spans="2:9" x14ac:dyDescent="0.2">
      <c r="B59" s="2"/>
      <c r="C59" s="9" t="s">
        <v>62</v>
      </c>
      <c r="D59" s="15">
        <v>0</v>
      </c>
      <c r="E59" s="15">
        <v>0</v>
      </c>
      <c r="F59" s="15">
        <f t="shared" ref="F59" si="12">D59+E59</f>
        <v>0</v>
      </c>
      <c r="G59" s="15">
        <v>0</v>
      </c>
      <c r="H59" s="15">
        <v>0</v>
      </c>
      <c r="I59" s="15">
        <f t="shared" ref="I59" si="13">F59-G59</f>
        <v>0</v>
      </c>
    </row>
    <row r="60" spans="2:9" x14ac:dyDescent="0.2">
      <c r="B60" s="2"/>
      <c r="C60" s="9" t="s">
        <v>63</v>
      </c>
      <c r="D60" s="12">
        <v>0</v>
      </c>
      <c r="E60" s="12">
        <v>900000</v>
      </c>
      <c r="F60" s="12">
        <v>900000</v>
      </c>
      <c r="G60" s="12">
        <v>566249.05000000005</v>
      </c>
      <c r="H60" s="12">
        <v>566249.05000000005</v>
      </c>
      <c r="I60" s="12">
        <v>333750.95</v>
      </c>
    </row>
    <row r="61" spans="2:9" s="5" customFormat="1" x14ac:dyDescent="0.2">
      <c r="B61" s="18" t="s">
        <v>64</v>
      </c>
      <c r="C61" s="19"/>
      <c r="D61" s="14">
        <f>SUM(D62:D68)</f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2:9" x14ac:dyDescent="0.2">
      <c r="B62" s="2"/>
      <c r="C62" s="9" t="s">
        <v>65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</row>
    <row r="63" spans="2:9" x14ac:dyDescent="0.2">
      <c r="B63" s="2"/>
      <c r="C63" s="9" t="s">
        <v>66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</row>
    <row r="64" spans="2:9" x14ac:dyDescent="0.2">
      <c r="B64" s="2"/>
      <c r="C64" s="9" t="s">
        <v>67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</row>
    <row r="65" spans="2:9" x14ac:dyDescent="0.2">
      <c r="B65" s="2"/>
      <c r="C65" s="9" t="s">
        <v>68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</row>
    <row r="66" spans="2:9" x14ac:dyDescent="0.2">
      <c r="B66" s="2"/>
      <c r="C66" s="9" t="s">
        <v>69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</row>
    <row r="67" spans="2:9" x14ac:dyDescent="0.2">
      <c r="B67" s="2"/>
      <c r="C67" s="9" t="s">
        <v>70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</row>
    <row r="68" spans="2:9" x14ac:dyDescent="0.2">
      <c r="B68" s="2"/>
      <c r="C68" s="9" t="s">
        <v>71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</row>
    <row r="69" spans="2:9" s="5" customFormat="1" x14ac:dyDescent="0.2">
      <c r="B69" s="18" t="s">
        <v>72</v>
      </c>
      <c r="C69" s="19"/>
      <c r="D69" s="14">
        <f>SUM(D70:D72)</f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</row>
    <row r="70" spans="2:9" x14ac:dyDescent="0.2">
      <c r="B70" s="2"/>
      <c r="C70" s="9" t="s">
        <v>73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</row>
    <row r="71" spans="2:9" x14ac:dyDescent="0.2">
      <c r="B71" s="2"/>
      <c r="C71" s="9" t="s">
        <v>74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</row>
    <row r="72" spans="2:9" x14ac:dyDescent="0.2">
      <c r="B72" s="2"/>
      <c r="C72" s="9" t="s">
        <v>75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</row>
    <row r="73" spans="2:9" s="5" customFormat="1" x14ac:dyDescent="0.2">
      <c r="B73" s="18" t="s">
        <v>76</v>
      </c>
      <c r="C73" s="19"/>
      <c r="D73" s="14">
        <f t="shared" ref="D73:I73" si="14">SUM(D74:D80)</f>
        <v>4825221.75</v>
      </c>
      <c r="E73" s="14">
        <f t="shared" si="14"/>
        <v>85000</v>
      </c>
      <c r="F73" s="14">
        <f t="shared" si="14"/>
        <v>4910221.75</v>
      </c>
      <c r="G73" s="14">
        <f t="shared" si="14"/>
        <v>2877782.47</v>
      </c>
      <c r="H73" s="14">
        <f t="shared" si="14"/>
        <v>2877782.47</v>
      </c>
      <c r="I73" s="14">
        <f t="shared" si="14"/>
        <v>2032439.28</v>
      </c>
    </row>
    <row r="74" spans="2:9" x14ac:dyDescent="0.2">
      <c r="B74" s="2"/>
      <c r="C74" s="9" t="s">
        <v>77</v>
      </c>
      <c r="D74" s="12">
        <v>2150000.0099999998</v>
      </c>
      <c r="E74" s="12">
        <v>0</v>
      </c>
      <c r="F74" s="12">
        <v>2150000.0099999998</v>
      </c>
      <c r="G74" s="12">
        <v>2115412.35</v>
      </c>
      <c r="H74" s="12">
        <v>2115412.35</v>
      </c>
      <c r="I74" s="12">
        <v>34587.660000000003</v>
      </c>
    </row>
    <row r="75" spans="2:9" x14ac:dyDescent="0.2">
      <c r="B75" s="2"/>
      <c r="C75" s="9" t="s">
        <v>78</v>
      </c>
      <c r="D75" s="12">
        <v>720000</v>
      </c>
      <c r="E75" s="12">
        <v>85000</v>
      </c>
      <c r="F75" s="12">
        <v>805000</v>
      </c>
      <c r="G75" s="12">
        <v>672370.12</v>
      </c>
      <c r="H75" s="12">
        <v>672370.12</v>
      </c>
      <c r="I75" s="12">
        <v>132629.88</v>
      </c>
    </row>
    <row r="76" spans="2:9" x14ac:dyDescent="0.2">
      <c r="B76" s="2"/>
      <c r="C76" s="9" t="s">
        <v>79</v>
      </c>
      <c r="D76" s="15">
        <v>0</v>
      </c>
      <c r="E76" s="15">
        <v>0</v>
      </c>
      <c r="F76" s="15">
        <f t="shared" ref="F76:F79" si="15">D76+E76</f>
        <v>0</v>
      </c>
      <c r="G76" s="15">
        <v>0</v>
      </c>
      <c r="H76" s="15">
        <v>0</v>
      </c>
      <c r="I76" s="15">
        <f t="shared" ref="I76:I79" si="16">F76-G76</f>
        <v>0</v>
      </c>
    </row>
    <row r="77" spans="2:9" x14ac:dyDescent="0.2">
      <c r="B77" s="2"/>
      <c r="C77" s="9" t="s">
        <v>80</v>
      </c>
      <c r="D77" s="15">
        <v>0</v>
      </c>
      <c r="E77" s="15">
        <v>0</v>
      </c>
      <c r="F77" s="15">
        <f t="shared" si="15"/>
        <v>0</v>
      </c>
      <c r="G77" s="15">
        <v>0</v>
      </c>
      <c r="H77" s="15">
        <v>0</v>
      </c>
      <c r="I77" s="15">
        <f t="shared" si="16"/>
        <v>0</v>
      </c>
    </row>
    <row r="78" spans="2:9" x14ac:dyDescent="0.2">
      <c r="B78" s="2"/>
      <c r="C78" s="9" t="s">
        <v>81</v>
      </c>
      <c r="D78" s="15">
        <v>0</v>
      </c>
      <c r="E78" s="15">
        <v>0</v>
      </c>
      <c r="F78" s="15">
        <f t="shared" si="15"/>
        <v>0</v>
      </c>
      <c r="G78" s="15">
        <v>0</v>
      </c>
      <c r="H78" s="15">
        <v>0</v>
      </c>
      <c r="I78" s="15">
        <f t="shared" si="16"/>
        <v>0</v>
      </c>
    </row>
    <row r="79" spans="2:9" x14ac:dyDescent="0.2">
      <c r="B79" s="2"/>
      <c r="C79" s="9" t="s">
        <v>82</v>
      </c>
      <c r="D79" s="15">
        <v>0</v>
      </c>
      <c r="E79" s="15">
        <v>0</v>
      </c>
      <c r="F79" s="15">
        <f t="shared" si="15"/>
        <v>0</v>
      </c>
      <c r="G79" s="15">
        <v>0</v>
      </c>
      <c r="H79" s="15">
        <v>0</v>
      </c>
      <c r="I79" s="15">
        <f t="shared" si="16"/>
        <v>0</v>
      </c>
    </row>
    <row r="80" spans="2:9" ht="12.75" thickBot="1" x14ac:dyDescent="0.25">
      <c r="B80" s="3"/>
      <c r="C80" s="10" t="s">
        <v>83</v>
      </c>
      <c r="D80" s="16">
        <v>1955221.74</v>
      </c>
      <c r="E80" s="16">
        <v>0</v>
      </c>
      <c r="F80" s="16">
        <v>1955221.74</v>
      </c>
      <c r="G80" s="16">
        <v>90000</v>
      </c>
      <c r="H80" s="16">
        <v>90000</v>
      </c>
      <c r="I80" s="16">
        <v>1865221.74</v>
      </c>
    </row>
    <row r="81" spans="2:9" ht="12.75" thickBot="1" x14ac:dyDescent="0.25">
      <c r="B81" s="20" t="s">
        <v>84</v>
      </c>
      <c r="C81" s="21"/>
      <c r="D81" s="4">
        <f t="shared" ref="D81:I81" si="17">D9+D17+D27+D37+D47+D57+D61+D69+D73</f>
        <v>102175000.41000003</v>
      </c>
      <c r="E81" s="4">
        <f t="shared" si="17"/>
        <v>53944776.030000001</v>
      </c>
      <c r="F81" s="4">
        <f t="shared" si="17"/>
        <v>156119776.44</v>
      </c>
      <c r="G81" s="4">
        <f t="shared" si="17"/>
        <v>106743093.44</v>
      </c>
      <c r="H81" s="4">
        <f t="shared" si="17"/>
        <v>92722175.900000006</v>
      </c>
      <c r="I81" s="4">
        <f t="shared" si="17"/>
        <v>49376683</v>
      </c>
    </row>
    <row r="85" spans="2:9" x14ac:dyDescent="0.2">
      <c r="F85" s="8"/>
    </row>
    <row r="87" spans="2:9" ht="15" x14ac:dyDescent="0.25">
      <c r="H87" s="6" t="s">
        <v>89</v>
      </c>
    </row>
    <row r="88" spans="2:9" x14ac:dyDescent="0.2">
      <c r="E88" s="8"/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7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2017-07-19T15:25:57Z</cp:lastPrinted>
  <dcterms:created xsi:type="dcterms:W3CDTF">2015-10-07T18:40:37Z</dcterms:created>
  <dcterms:modified xsi:type="dcterms:W3CDTF">2017-10-20T04:53:55Z</dcterms:modified>
</cp:coreProperties>
</file>