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2016\"/>
    </mc:Choice>
  </mc:AlternateContent>
  <bookViews>
    <workbookView xWindow="0" yWindow="0" windowWidth="21600" windowHeight="9735"/>
  </bookViews>
  <sheets>
    <sheet name="EAE COG" sheetId="1" r:id="rId1"/>
  </sheets>
  <definedNames>
    <definedName name="_xlnm.Print_Area" localSheetId="0">'EAE COG'!$B$2:$I$81</definedName>
  </definedNames>
  <calcPr calcId="152511"/>
</workbook>
</file>

<file path=xl/calcChain.xml><?xml version="1.0" encoding="utf-8"?>
<calcChain xmlns="http://schemas.openxmlformats.org/spreadsheetml/2006/main">
  <c r="E47" i="1" l="1"/>
  <c r="E57" i="1"/>
  <c r="E73" i="1"/>
  <c r="F76" i="1" l="1"/>
  <c r="F77" i="1"/>
  <c r="F78" i="1"/>
  <c r="F79" i="1"/>
  <c r="F57" i="1"/>
  <c r="F46" i="1"/>
  <c r="F38" i="1"/>
  <c r="F16" i="1"/>
  <c r="H73" i="1"/>
  <c r="H57" i="1"/>
  <c r="H47" i="1"/>
  <c r="H37" i="1"/>
  <c r="H27" i="1"/>
  <c r="H17" i="1"/>
  <c r="F73" i="1" l="1"/>
  <c r="F47" i="1"/>
  <c r="F37" i="1"/>
  <c r="F27" i="1"/>
  <c r="F17" i="1"/>
  <c r="F9" i="1"/>
  <c r="I76" i="1"/>
  <c r="I77" i="1"/>
  <c r="I78" i="1"/>
  <c r="I79" i="1"/>
  <c r="I57" i="1"/>
  <c r="I56" i="1"/>
  <c r="I39" i="1"/>
  <c r="I46" i="1"/>
  <c r="I38" i="1"/>
  <c r="I16" i="1"/>
  <c r="G73" i="1"/>
  <c r="G57" i="1"/>
  <c r="G47" i="1"/>
  <c r="G37" i="1"/>
  <c r="G27" i="1"/>
  <c r="G17" i="1"/>
  <c r="E37" i="1"/>
  <c r="E27" i="1"/>
  <c r="E17" i="1"/>
  <c r="H9" i="1"/>
  <c r="H81" i="1" s="1"/>
  <c r="G9" i="1"/>
  <c r="E9" i="1"/>
  <c r="D73" i="1"/>
  <c r="D69" i="1"/>
  <c r="D61" i="1"/>
  <c r="D57" i="1"/>
  <c r="D47" i="1"/>
  <c r="D37" i="1"/>
  <c r="D27" i="1"/>
  <c r="D17" i="1"/>
  <c r="D9" i="1"/>
  <c r="I73" i="1" l="1"/>
  <c r="I47" i="1"/>
  <c r="I37" i="1"/>
  <c r="G81" i="1"/>
  <c r="I27" i="1"/>
  <c r="E81" i="1"/>
  <c r="F81" i="1"/>
  <c r="I9" i="1"/>
  <c r="I17" i="1"/>
  <c r="D81" i="1"/>
  <c r="I81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<sst xmlns="http://schemas.openxmlformats.org/spreadsheetml/2006/main" count="92" uniqueCount="92">
  <si>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</si>
  <si>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</si>
  <si>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</si>
  <si>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</si>
  <si>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</si>
  <si>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</si>
  <si>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</si>
  <si>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</si>
  <si>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</si>
  <si>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</si>
  <si>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</si>
  <si>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</si>
  <si>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</si>
  <si>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</si>
  <si>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</si>
  <si>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</si>
  <si>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</si>
  <si>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</si>
  <si>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</si>
  <si>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</si>
  <si>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</si>
  <si>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</si>
  <si>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</si>
  <si>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</si>
  <si>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</si>
  <si>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</si>
  <si>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</si>
  <si>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</si>
  <si>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</si>
  <si>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</si>
  <si>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</si>
  <si>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</si>
  <si>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</si>
  <si>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</si>
  <si>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</si>
  <si>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</si>
  <si>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</si>
  <si>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</si>
  <si>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</si>
  <si>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</si>
  <si>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</si>
  <si>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</si>
  <si>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</si>
  <si>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</si>
  <si>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</si>
  <si>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</si>
  <si>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</si>
  <si>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</si>
  <si>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</si>
  <si>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</si>
  <si>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</si>
  <si>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</si>
  <si>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</si>
  <si>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</si>
  <si>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</si>
  <si>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</si>
  <si>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</si>
  <si>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</si>
  <si>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</si>
  <si>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</si>
  <si>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</si>
  <si>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</si>
  <si>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</si>
  <si>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</si>
  <si>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</si>
  <si>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</si>
  <si>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</si>
  <si>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</si>
  <si>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</si>
  <si>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</si>
  <si>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</si>
  <si>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</si>
  <si>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</si>
  <si>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</si>
  <si>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</si>
  <si>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</si>
  <si>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</si>
  <si>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</si>
  <si>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</si>
  <si>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</si>
  <si>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</si>
  <si>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</si>
  <si>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</si>
  <si>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</si>
  <si>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</si>
  <si>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</si>
  <si>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</si>
  <si>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</si>
  <si>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</si>
  <si>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ASEC_EAEPECOG_2doTRIM_S4</t>
  </si>
  <si>
    <t>Presidencia Municipal de Acuña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</si>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</sst>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3" fillId="0" borderId="0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top"/>
    </xf>
    <xf numFmtId="4" fontId="3" fillId="4" borderId="17" xfId="0" applyNumberFormat="1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/>
    </xf>
    <xf numFmtId="4" fontId="7" fillId="0" borderId="18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8"/>
  <sheetViews>
    <sheetView showGridLines="0" tabSelected="1" zoomScale="90" zoomScaleNormal="90" workbookViewId="0">
      <selection activeCell="L73" sqref="L73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54.5703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ht="15.75" x14ac:dyDescent="0.2">
      <c r="B2" s="11" t="s">
        <v>90</v>
      </c>
      <c r="C2" s="12"/>
      <c r="D2" s="12"/>
      <c r="E2" s="12"/>
      <c r="F2" s="12"/>
      <c r="G2" s="12"/>
      <c r="H2" s="12"/>
      <c r="I2" s="13"/>
    </row>
    <row r="3" spans="2:9" x14ac:dyDescent="0.2">
      <c r="B3" s="14" t="s">
        <v>0</v>
      </c>
      <c r="C3" s="15"/>
      <c r="D3" s="15"/>
      <c r="E3" s="15"/>
      <c r="F3" s="15"/>
      <c r="G3" s="15"/>
      <c r="H3" s="15"/>
      <c r="I3" s="16"/>
    </row>
    <row r="4" spans="2:9" x14ac:dyDescent="0.2">
      <c r="B4" s="14" t="s">
        <v>1</v>
      </c>
      <c r="C4" s="15"/>
      <c r="D4" s="15"/>
      <c r="E4" s="15"/>
      <c r="F4" s="15"/>
      <c r="G4" s="15"/>
      <c r="H4" s="15"/>
      <c r="I4" s="16"/>
    </row>
    <row r="5" spans="2:9" ht="12.75" thickBot="1" x14ac:dyDescent="0.25">
      <c r="B5" s="17" t="s">
        <v>91</v>
      </c>
      <c r="C5" s="18"/>
      <c r="D5" s="18"/>
      <c r="E5" s="18"/>
      <c r="F5" s="18"/>
      <c r="G5" s="18"/>
      <c r="H5" s="18"/>
      <c r="I5" s="19"/>
    </row>
    <row r="6" spans="2:9" ht="12.75" thickBot="1" x14ac:dyDescent="0.25">
      <c r="B6" s="20" t="s">
        <v>2</v>
      </c>
      <c r="C6" s="21"/>
      <c r="D6" s="26" t="s">
        <v>3</v>
      </c>
      <c r="E6" s="27"/>
      <c r="F6" s="27"/>
      <c r="G6" s="27"/>
      <c r="H6" s="28"/>
      <c r="I6" s="29" t="s">
        <v>4</v>
      </c>
    </row>
    <row r="7" spans="2:9" ht="24.75" thickBot="1" x14ac:dyDescent="0.25">
      <c r="B7" s="22"/>
      <c r="C7" s="23"/>
      <c r="D7" s="7" t="s">
        <v>5</v>
      </c>
      <c r="E7" s="7" t="s">
        <v>6</v>
      </c>
      <c r="F7" s="7" t="s">
        <v>7</v>
      </c>
      <c r="G7" s="7" t="s">
        <v>8</v>
      </c>
      <c r="H7" s="7" t="s">
        <v>9</v>
      </c>
      <c r="I7" s="30"/>
    </row>
    <row r="8" spans="2:9" ht="12.75" thickBot="1" x14ac:dyDescent="0.25">
      <c r="B8" s="24"/>
      <c r="C8" s="25"/>
      <c r="D8" s="7" t="s">
        <v>85</v>
      </c>
      <c r="E8" s="7" t="s">
        <v>86</v>
      </c>
      <c r="F8" s="7" t="s">
        <v>10</v>
      </c>
      <c r="G8" s="7" t="s">
        <v>87</v>
      </c>
      <c r="H8" s="7" t="s">
        <v>88</v>
      </c>
      <c r="I8" s="7" t="s">
        <v>11</v>
      </c>
    </row>
    <row r="9" spans="2:9" s="5" customFormat="1" x14ac:dyDescent="0.2">
      <c r="B9" s="35" t="s">
        <v>12</v>
      </c>
      <c r="C9" s="36"/>
      <c r="D9" s="37">
        <f>SUM(D10:D16)</f>
        <v>37681843.890000008</v>
      </c>
      <c r="E9" s="37">
        <f>SUM(E10:E16)</f>
        <v>12769244.149999999</v>
      </c>
      <c r="F9" s="37">
        <f>SUM(F10:F16)</f>
        <v>50451088.039999999</v>
      </c>
      <c r="G9" s="37">
        <f>SUM(G10:G16)</f>
        <v>40406526.939999998</v>
      </c>
      <c r="H9" s="37">
        <f>SUM(H10:H16)</f>
        <v>42606361.539999999</v>
      </c>
      <c r="I9" s="37">
        <f>SUM(I10:I16)</f>
        <v>10044561.100000001</v>
      </c>
    </row>
    <row r="10" spans="2:9" x14ac:dyDescent="0.2">
      <c r="B10" s="2"/>
      <c r="C10" s="9" t="s">
        <v>13</v>
      </c>
      <c r="D10" s="38">
        <v>21263633.010000002</v>
      </c>
      <c r="E10" s="38">
        <v>20225872.59</v>
      </c>
      <c r="F10" s="38">
        <v>41489505.600000001</v>
      </c>
      <c r="G10" s="38">
        <v>39485050.259999998</v>
      </c>
      <c r="H10" s="38">
        <v>39426953.579999998</v>
      </c>
      <c r="I10" s="38">
        <v>2004455.34</v>
      </c>
    </row>
    <row r="11" spans="2:9" x14ac:dyDescent="0.2">
      <c r="B11" s="2"/>
      <c r="C11" s="9" t="s">
        <v>14</v>
      </c>
      <c r="D11" s="38">
        <v>0</v>
      </c>
      <c r="E11" s="38">
        <v>225562.18</v>
      </c>
      <c r="F11" s="38">
        <v>225562.18</v>
      </c>
      <c r="G11" s="38">
        <v>151640</v>
      </c>
      <c r="H11" s="38">
        <v>151640</v>
      </c>
      <c r="I11" s="38">
        <v>73922.179999999993</v>
      </c>
    </row>
    <row r="12" spans="2:9" x14ac:dyDescent="0.2">
      <c r="B12" s="2"/>
      <c r="C12" s="9" t="s">
        <v>15</v>
      </c>
      <c r="D12" s="38">
        <v>12106404.18</v>
      </c>
      <c r="E12" s="38">
        <v>-11021239.42</v>
      </c>
      <c r="F12" s="38">
        <v>1085164.76</v>
      </c>
      <c r="G12" s="38">
        <v>21601.34</v>
      </c>
      <c r="H12" s="38">
        <v>21601.34</v>
      </c>
      <c r="I12" s="38">
        <v>1063563.42</v>
      </c>
    </row>
    <row r="13" spans="2:9" x14ac:dyDescent="0.2">
      <c r="B13" s="2"/>
      <c r="C13" s="9" t="s">
        <v>16</v>
      </c>
      <c r="D13" s="38">
        <v>1034206.65</v>
      </c>
      <c r="E13" s="38">
        <v>2710017.5</v>
      </c>
      <c r="F13" s="38">
        <v>3744224.15</v>
      </c>
      <c r="G13" s="38">
        <v>-2136753.2400000002</v>
      </c>
      <c r="H13" s="38">
        <v>1096241.04</v>
      </c>
      <c r="I13" s="38">
        <v>5880977.3899999997</v>
      </c>
    </row>
    <row r="14" spans="2:9" x14ac:dyDescent="0.2">
      <c r="B14" s="2"/>
      <c r="C14" s="9" t="s">
        <v>17</v>
      </c>
      <c r="D14" s="38">
        <v>1654791.84</v>
      </c>
      <c r="E14" s="38">
        <v>2251353.2999999998</v>
      </c>
      <c r="F14" s="38">
        <v>3906145.14</v>
      </c>
      <c r="G14" s="38">
        <v>2884988.58</v>
      </c>
      <c r="H14" s="38">
        <v>1909925.58</v>
      </c>
      <c r="I14" s="38">
        <v>1021156.56</v>
      </c>
    </row>
    <row r="15" spans="2:9" x14ac:dyDescent="0.2">
      <c r="B15" s="2"/>
      <c r="C15" s="9" t="s">
        <v>18</v>
      </c>
      <c r="D15" s="38">
        <v>1622808.21</v>
      </c>
      <c r="E15" s="38">
        <v>-1622322</v>
      </c>
      <c r="F15" s="38">
        <v>486.21</v>
      </c>
      <c r="G15" s="38">
        <v>0</v>
      </c>
      <c r="H15" s="38">
        <v>0</v>
      </c>
      <c r="I15" s="38">
        <v>486.21</v>
      </c>
    </row>
    <row r="16" spans="2:9" x14ac:dyDescent="0.2">
      <c r="B16" s="2"/>
      <c r="C16" s="9" t="s">
        <v>19</v>
      </c>
      <c r="D16" s="39">
        <v>0</v>
      </c>
      <c r="E16" s="39">
        <v>0</v>
      </c>
      <c r="F16" s="39">
        <f t="shared" ref="F16" si="0">D16+E16</f>
        <v>0</v>
      </c>
      <c r="G16" s="39">
        <v>0</v>
      </c>
      <c r="H16" s="39">
        <v>0</v>
      </c>
      <c r="I16" s="39">
        <f t="shared" ref="I16" si="1">F16-G16</f>
        <v>0</v>
      </c>
    </row>
    <row r="17" spans="2:9" s="5" customFormat="1" x14ac:dyDescent="0.2">
      <c r="B17" s="31" t="s">
        <v>20</v>
      </c>
      <c r="C17" s="32"/>
      <c r="D17" s="40">
        <f>SUM(D18:D26)</f>
        <v>7067066.9100000001</v>
      </c>
      <c r="E17" s="40">
        <f>SUM(E18:E26)</f>
        <v>5068131.4000000004</v>
      </c>
      <c r="F17" s="40">
        <f>SUM(F18:F26)</f>
        <v>12135198.310000001</v>
      </c>
      <c r="G17" s="40">
        <f>SUM(G18:G26)</f>
        <v>5312569.7700000005</v>
      </c>
      <c r="H17" s="40">
        <f>SUM(H18:H26)</f>
        <v>5394292.8099999996</v>
      </c>
      <c r="I17" s="40">
        <f>SUM(I18:I26)</f>
        <v>6822628.540000001</v>
      </c>
    </row>
    <row r="18" spans="2:9" ht="24" x14ac:dyDescent="0.2">
      <c r="B18" s="2"/>
      <c r="C18" s="9" t="s">
        <v>21</v>
      </c>
      <c r="D18" s="38">
        <v>680107.5</v>
      </c>
      <c r="E18" s="38">
        <v>278400</v>
      </c>
      <c r="F18" s="38">
        <v>958507.5</v>
      </c>
      <c r="G18" s="38">
        <v>402133.33</v>
      </c>
      <c r="H18" s="38">
        <v>360421.82</v>
      </c>
      <c r="I18" s="38">
        <v>556374.17000000004</v>
      </c>
    </row>
    <row r="19" spans="2:9" x14ac:dyDescent="0.2">
      <c r="B19" s="2"/>
      <c r="C19" s="9" t="s">
        <v>22</v>
      </c>
      <c r="D19" s="38">
        <v>329532.45</v>
      </c>
      <c r="E19" s="38">
        <v>366800</v>
      </c>
      <c r="F19" s="38">
        <v>696332.45</v>
      </c>
      <c r="G19" s="38">
        <v>425709.39</v>
      </c>
      <c r="H19" s="38">
        <v>408734.71999999997</v>
      </c>
      <c r="I19" s="38">
        <v>270623.06</v>
      </c>
    </row>
    <row r="20" spans="2:9" x14ac:dyDescent="0.2">
      <c r="B20" s="2"/>
      <c r="C20" s="9" t="s">
        <v>23</v>
      </c>
      <c r="D20" s="38">
        <v>845450.01</v>
      </c>
      <c r="E20" s="38">
        <v>-735000</v>
      </c>
      <c r="F20" s="38">
        <v>110450.01</v>
      </c>
      <c r="G20" s="38">
        <v>0</v>
      </c>
      <c r="H20" s="38">
        <v>0</v>
      </c>
      <c r="I20" s="38">
        <v>110450.01</v>
      </c>
    </row>
    <row r="21" spans="2:9" x14ac:dyDescent="0.2">
      <c r="B21" s="2"/>
      <c r="C21" s="9" t="s">
        <v>24</v>
      </c>
      <c r="D21" s="38">
        <v>1899287.52</v>
      </c>
      <c r="E21" s="38">
        <v>2400</v>
      </c>
      <c r="F21" s="38">
        <v>1901687.52</v>
      </c>
      <c r="G21" s="38">
        <v>315744.27</v>
      </c>
      <c r="H21" s="38">
        <v>353062.58</v>
      </c>
      <c r="I21" s="38">
        <v>1585943.25</v>
      </c>
    </row>
    <row r="22" spans="2:9" x14ac:dyDescent="0.2">
      <c r="B22" s="2"/>
      <c r="C22" s="9" t="s">
        <v>25</v>
      </c>
      <c r="D22" s="38">
        <v>27500.01</v>
      </c>
      <c r="E22" s="38">
        <v>187798.39999999999</v>
      </c>
      <c r="F22" s="38">
        <v>215298.41</v>
      </c>
      <c r="G22" s="38">
        <v>159205.39000000001</v>
      </c>
      <c r="H22" s="38">
        <v>147218.47</v>
      </c>
      <c r="I22" s="38">
        <v>56093.02</v>
      </c>
    </row>
    <row r="23" spans="2:9" x14ac:dyDescent="0.2">
      <c r="B23" s="2"/>
      <c r="C23" s="9" t="s">
        <v>26</v>
      </c>
      <c r="D23" s="38">
        <v>1779972.39</v>
      </c>
      <c r="E23" s="38">
        <v>2356733</v>
      </c>
      <c r="F23" s="38">
        <v>4136705.39</v>
      </c>
      <c r="G23" s="38">
        <v>3366168.85</v>
      </c>
      <c r="H23" s="38">
        <v>3513330.05</v>
      </c>
      <c r="I23" s="38">
        <v>770536.54</v>
      </c>
    </row>
    <row r="24" spans="2:9" x14ac:dyDescent="0.2">
      <c r="B24" s="2"/>
      <c r="C24" s="9" t="s">
        <v>27</v>
      </c>
      <c r="D24" s="38">
        <v>727687.05</v>
      </c>
      <c r="E24" s="38">
        <v>-218700</v>
      </c>
      <c r="F24" s="38">
        <v>508987.05</v>
      </c>
      <c r="G24" s="38">
        <v>24576.28</v>
      </c>
      <c r="H24" s="38">
        <v>162088.48000000001</v>
      </c>
      <c r="I24" s="38">
        <v>484410.77</v>
      </c>
    </row>
    <row r="25" spans="2:9" x14ac:dyDescent="0.2">
      <c r="B25" s="2"/>
      <c r="C25" s="9" t="s">
        <v>28</v>
      </c>
      <c r="D25" s="38">
        <v>100899.99</v>
      </c>
      <c r="E25" s="38">
        <v>2187800</v>
      </c>
      <c r="F25" s="38">
        <v>2288699.9900000002</v>
      </c>
      <c r="G25" s="38">
        <v>35507.599999999999</v>
      </c>
      <c r="H25" s="38">
        <v>35507.599999999999</v>
      </c>
      <c r="I25" s="38">
        <v>2253192.39</v>
      </c>
    </row>
    <row r="26" spans="2:9" x14ac:dyDescent="0.2">
      <c r="B26" s="2"/>
      <c r="C26" s="9" t="s">
        <v>29</v>
      </c>
      <c r="D26" s="38">
        <v>676629.99</v>
      </c>
      <c r="E26" s="38">
        <v>641900</v>
      </c>
      <c r="F26" s="38">
        <v>1318529.99</v>
      </c>
      <c r="G26" s="38">
        <v>583524.66</v>
      </c>
      <c r="H26" s="38">
        <v>413929.09</v>
      </c>
      <c r="I26" s="38">
        <v>735005.33</v>
      </c>
    </row>
    <row r="27" spans="2:9" s="5" customFormat="1" x14ac:dyDescent="0.2">
      <c r="B27" s="31" t="s">
        <v>30</v>
      </c>
      <c r="C27" s="32"/>
      <c r="D27" s="40">
        <f>SUM(D28:D36)</f>
        <v>20393809.169999998</v>
      </c>
      <c r="E27" s="40">
        <f>SUM(E28:E36)</f>
        <v>11768046.18</v>
      </c>
      <c r="F27" s="40">
        <f>SUM(F28:F36)</f>
        <v>32161855.349999998</v>
      </c>
      <c r="G27" s="40">
        <f>SUM(G28:G36)</f>
        <v>26261965.91</v>
      </c>
      <c r="H27" s="40">
        <f>SUM(H28:H36)</f>
        <v>22983824.419999998</v>
      </c>
      <c r="I27" s="40">
        <f>SUM(I28:I36)</f>
        <v>5899889.4399999995</v>
      </c>
    </row>
    <row r="28" spans="2:9" x14ac:dyDescent="0.2">
      <c r="B28" s="2"/>
      <c r="C28" s="9" t="s">
        <v>31</v>
      </c>
      <c r="D28" s="38">
        <v>4350124.95</v>
      </c>
      <c r="E28" s="38">
        <v>869200.34</v>
      </c>
      <c r="F28" s="38">
        <v>5219325.29</v>
      </c>
      <c r="G28" s="38">
        <v>5342843.07</v>
      </c>
      <c r="H28" s="38">
        <v>5413693.46</v>
      </c>
      <c r="I28" s="38">
        <v>-123517.78</v>
      </c>
    </row>
    <row r="29" spans="2:9" x14ac:dyDescent="0.2">
      <c r="B29" s="2"/>
      <c r="C29" s="9" t="s">
        <v>32</v>
      </c>
      <c r="D29" s="38">
        <v>1430450.01</v>
      </c>
      <c r="E29" s="38">
        <v>286344.96999999997</v>
      </c>
      <c r="F29" s="38">
        <v>1716794.98</v>
      </c>
      <c r="G29" s="38">
        <v>1462416.45</v>
      </c>
      <c r="H29" s="38">
        <v>1262074.03</v>
      </c>
      <c r="I29" s="38">
        <v>254378.53</v>
      </c>
    </row>
    <row r="30" spans="2:9" x14ac:dyDescent="0.2">
      <c r="B30" s="2"/>
      <c r="C30" s="9" t="s">
        <v>33</v>
      </c>
      <c r="D30" s="38">
        <v>6572307.0899999999</v>
      </c>
      <c r="E30" s="38">
        <v>4376802.8</v>
      </c>
      <c r="F30" s="38">
        <v>10949109.890000001</v>
      </c>
      <c r="G30" s="38">
        <v>6487397.3099999996</v>
      </c>
      <c r="H30" s="38">
        <v>5851389.21</v>
      </c>
      <c r="I30" s="38">
        <v>4461712.58</v>
      </c>
    </row>
    <row r="31" spans="2:9" x14ac:dyDescent="0.2">
      <c r="B31" s="2"/>
      <c r="C31" s="9" t="s">
        <v>34</v>
      </c>
      <c r="D31" s="38">
        <v>534024.99</v>
      </c>
      <c r="E31" s="38">
        <v>581600</v>
      </c>
      <c r="F31" s="38">
        <v>1115624.99</v>
      </c>
      <c r="G31" s="38">
        <v>1023342.6</v>
      </c>
      <c r="H31" s="38">
        <v>814968.54</v>
      </c>
      <c r="I31" s="38">
        <v>92282.39</v>
      </c>
    </row>
    <row r="32" spans="2:9" ht="24" x14ac:dyDescent="0.2">
      <c r="B32" s="2"/>
      <c r="C32" s="9" t="s">
        <v>35</v>
      </c>
      <c r="D32" s="38">
        <v>5154849.93</v>
      </c>
      <c r="E32" s="38">
        <v>-34600</v>
      </c>
      <c r="F32" s="38">
        <v>5120249.93</v>
      </c>
      <c r="G32" s="38">
        <v>4843726.3</v>
      </c>
      <c r="H32" s="38">
        <v>4883738.29</v>
      </c>
      <c r="I32" s="38">
        <v>276523.63</v>
      </c>
    </row>
    <row r="33" spans="2:9" x14ac:dyDescent="0.2">
      <c r="B33" s="2"/>
      <c r="C33" s="9" t="s">
        <v>36</v>
      </c>
      <c r="D33" s="38">
        <v>0</v>
      </c>
      <c r="E33" s="38">
        <v>3938600</v>
      </c>
      <c r="F33" s="38">
        <v>3938600</v>
      </c>
      <c r="G33" s="38">
        <v>3604163.06</v>
      </c>
      <c r="H33" s="38">
        <v>1544273.21</v>
      </c>
      <c r="I33" s="38">
        <v>334436.94</v>
      </c>
    </row>
    <row r="34" spans="2:9" x14ac:dyDescent="0.2">
      <c r="B34" s="2"/>
      <c r="C34" s="9" t="s">
        <v>37</v>
      </c>
      <c r="D34" s="38">
        <v>800737.65</v>
      </c>
      <c r="E34" s="38">
        <v>549400</v>
      </c>
      <c r="F34" s="38">
        <v>1350137.65</v>
      </c>
      <c r="G34" s="38">
        <v>971363.26</v>
      </c>
      <c r="H34" s="38">
        <v>993693.69</v>
      </c>
      <c r="I34" s="38">
        <v>378774.39</v>
      </c>
    </row>
    <row r="35" spans="2:9" x14ac:dyDescent="0.2">
      <c r="B35" s="2"/>
      <c r="C35" s="9" t="s">
        <v>38</v>
      </c>
      <c r="D35" s="38">
        <v>798814.53</v>
      </c>
      <c r="E35" s="38">
        <v>381064.07</v>
      </c>
      <c r="F35" s="38">
        <v>1179878.6000000001</v>
      </c>
      <c r="G35" s="38">
        <v>1112886.6399999999</v>
      </c>
      <c r="H35" s="38">
        <v>1599150.72</v>
      </c>
      <c r="I35" s="38">
        <v>66991.960000000006</v>
      </c>
    </row>
    <row r="36" spans="2:9" x14ac:dyDescent="0.2">
      <c r="B36" s="2"/>
      <c r="C36" s="9" t="s">
        <v>39</v>
      </c>
      <c r="D36" s="38">
        <v>752500.02</v>
      </c>
      <c r="E36" s="38">
        <v>819634</v>
      </c>
      <c r="F36" s="38">
        <v>1572134.02</v>
      </c>
      <c r="G36" s="38">
        <v>1413827.22</v>
      </c>
      <c r="H36" s="38">
        <v>620843.27</v>
      </c>
      <c r="I36" s="38">
        <v>158306.79999999999</v>
      </c>
    </row>
    <row r="37" spans="2:9" s="5" customFormat="1" x14ac:dyDescent="0.2">
      <c r="B37" s="31" t="s">
        <v>40</v>
      </c>
      <c r="C37" s="32"/>
      <c r="D37" s="40">
        <f t="shared" ref="D37:I37" si="2">SUM(D38:D46)</f>
        <v>6942696.0899999999</v>
      </c>
      <c r="E37" s="40">
        <f t="shared" si="2"/>
        <v>21928103.469999999</v>
      </c>
      <c r="F37" s="40">
        <f t="shared" si="2"/>
        <v>28870799.560000002</v>
      </c>
      <c r="G37" s="40">
        <f t="shared" si="2"/>
        <v>26684212.369999997</v>
      </c>
      <c r="H37" s="40">
        <f t="shared" si="2"/>
        <v>19221198.009999998</v>
      </c>
      <c r="I37" s="40">
        <f t="shared" si="2"/>
        <v>2186587.19</v>
      </c>
    </row>
    <row r="38" spans="2:9" x14ac:dyDescent="0.2">
      <c r="B38" s="2"/>
      <c r="C38" s="9" t="s">
        <v>41</v>
      </c>
      <c r="D38" s="41">
        <v>0</v>
      </c>
      <c r="E38" s="41">
        <v>0</v>
      </c>
      <c r="F38" s="41">
        <f>D38+E38</f>
        <v>0</v>
      </c>
      <c r="G38" s="41">
        <v>0</v>
      </c>
      <c r="H38" s="41">
        <v>0</v>
      </c>
      <c r="I38" s="41">
        <f>F38-G38</f>
        <v>0</v>
      </c>
    </row>
    <row r="39" spans="2:9" x14ac:dyDescent="0.2">
      <c r="B39" s="2"/>
      <c r="C39" s="9" t="s">
        <v>42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f t="shared" ref="I39:I46" si="3">F39-G39</f>
        <v>0</v>
      </c>
    </row>
    <row r="40" spans="2:9" x14ac:dyDescent="0.2">
      <c r="B40" s="2"/>
      <c r="C40" s="9" t="s">
        <v>43</v>
      </c>
      <c r="D40" s="38">
        <v>1887500.01</v>
      </c>
      <c r="E40" s="38">
        <v>10901999.810000001</v>
      </c>
      <c r="F40" s="38">
        <v>12789499.82</v>
      </c>
      <c r="G40" s="38">
        <v>11477516.869999999</v>
      </c>
      <c r="H40" s="38">
        <v>11477516.869999999</v>
      </c>
      <c r="I40" s="38">
        <v>1311982.95</v>
      </c>
    </row>
    <row r="41" spans="2:9" x14ac:dyDescent="0.2">
      <c r="B41" s="2"/>
      <c r="C41" s="9" t="s">
        <v>44</v>
      </c>
      <c r="D41" s="38">
        <v>1390355.97</v>
      </c>
      <c r="E41" s="38">
        <v>1943957</v>
      </c>
      <c r="F41" s="38">
        <v>3334312.97</v>
      </c>
      <c r="G41" s="38">
        <v>3067635.4</v>
      </c>
      <c r="H41" s="38">
        <v>3385033.04</v>
      </c>
      <c r="I41" s="38">
        <v>266677.57</v>
      </c>
    </row>
    <row r="42" spans="2:9" x14ac:dyDescent="0.2">
      <c r="B42" s="2"/>
      <c r="C42" s="9" t="s">
        <v>45</v>
      </c>
      <c r="D42" s="38">
        <v>3664840.11</v>
      </c>
      <c r="E42" s="38">
        <v>956880.66</v>
      </c>
      <c r="F42" s="38">
        <v>4621720.7699999996</v>
      </c>
      <c r="G42" s="38">
        <v>4247917.0999999996</v>
      </c>
      <c r="H42" s="38">
        <v>4245498.0999999996</v>
      </c>
      <c r="I42" s="38">
        <v>373803.67</v>
      </c>
    </row>
    <row r="43" spans="2:9" x14ac:dyDescent="0.2">
      <c r="B43" s="2"/>
      <c r="C43" s="9" t="s">
        <v>46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</row>
    <row r="44" spans="2:9" x14ac:dyDescent="0.2">
      <c r="B44" s="2"/>
      <c r="C44" s="9" t="s">
        <v>47</v>
      </c>
      <c r="D44" s="38">
        <v>0</v>
      </c>
      <c r="E44" s="38">
        <v>7986266</v>
      </c>
      <c r="F44" s="38">
        <v>7986266</v>
      </c>
      <c r="G44" s="38">
        <v>7749243</v>
      </c>
      <c r="H44" s="38">
        <v>0</v>
      </c>
      <c r="I44" s="38">
        <v>237023</v>
      </c>
    </row>
    <row r="45" spans="2:9" x14ac:dyDescent="0.2">
      <c r="B45" s="2"/>
      <c r="C45" s="9" t="s">
        <v>48</v>
      </c>
      <c r="D45" s="38">
        <v>0</v>
      </c>
      <c r="E45" s="38">
        <v>139000</v>
      </c>
      <c r="F45" s="38">
        <v>139000</v>
      </c>
      <c r="G45" s="38">
        <v>141900</v>
      </c>
      <c r="H45" s="38">
        <v>113150</v>
      </c>
      <c r="I45" s="38">
        <v>-2900</v>
      </c>
    </row>
    <row r="46" spans="2:9" x14ac:dyDescent="0.2">
      <c r="B46" s="2"/>
      <c r="C46" s="9" t="s">
        <v>49</v>
      </c>
      <c r="D46" s="41">
        <v>0</v>
      </c>
      <c r="E46" s="41">
        <v>0</v>
      </c>
      <c r="F46" s="41">
        <f t="shared" ref="F46" si="4">D46+E46</f>
        <v>0</v>
      </c>
      <c r="G46" s="41">
        <v>0</v>
      </c>
      <c r="H46" s="41">
        <v>0</v>
      </c>
      <c r="I46" s="41">
        <f t="shared" si="3"/>
        <v>0</v>
      </c>
    </row>
    <row r="47" spans="2:9" s="5" customFormat="1" x14ac:dyDescent="0.2">
      <c r="B47" s="31" t="s">
        <v>50</v>
      </c>
      <c r="C47" s="32"/>
      <c r="D47" s="40">
        <f>SUM(D48:D56)</f>
        <v>2909362.5600000005</v>
      </c>
      <c r="E47" s="40">
        <f>SUM(E48:E56)</f>
        <v>1276499.99</v>
      </c>
      <c r="F47" s="40">
        <f>SUM(F48:F56)</f>
        <v>4185862.5500000007</v>
      </c>
      <c r="G47" s="40">
        <f>SUM(G48:G56)</f>
        <v>424981.35</v>
      </c>
      <c r="H47" s="40">
        <f>SUM(H48:H56)</f>
        <v>970201.3899999999</v>
      </c>
      <c r="I47" s="40">
        <f>SUM(I48:I56)</f>
        <v>3760881.2</v>
      </c>
    </row>
    <row r="48" spans="2:9" x14ac:dyDescent="0.2">
      <c r="B48" s="2"/>
      <c r="C48" s="9" t="s">
        <v>51</v>
      </c>
      <c r="D48" s="38">
        <v>436811.76</v>
      </c>
      <c r="E48" s="38">
        <v>166440</v>
      </c>
      <c r="F48" s="38">
        <v>603251.76</v>
      </c>
      <c r="G48" s="38">
        <v>187057.45</v>
      </c>
      <c r="H48" s="38">
        <v>159879.81</v>
      </c>
      <c r="I48" s="38">
        <v>416194.31</v>
      </c>
    </row>
    <row r="49" spans="2:9" x14ac:dyDescent="0.2">
      <c r="B49" s="2"/>
      <c r="C49" s="9" t="s">
        <v>52</v>
      </c>
      <c r="D49" s="38">
        <v>159505.56</v>
      </c>
      <c r="E49" s="38">
        <v>-15300</v>
      </c>
      <c r="F49" s="38">
        <v>144205.56</v>
      </c>
      <c r="G49" s="38">
        <v>0</v>
      </c>
      <c r="H49" s="38">
        <v>0</v>
      </c>
      <c r="I49" s="38">
        <v>144205.56</v>
      </c>
    </row>
    <row r="50" spans="2:9" x14ac:dyDescent="0.2">
      <c r="B50" s="2"/>
      <c r="C50" s="9" t="s">
        <v>53</v>
      </c>
      <c r="D50" s="38">
        <v>25000.02</v>
      </c>
      <c r="E50" s="38">
        <v>15600</v>
      </c>
      <c r="F50" s="38">
        <v>40600.019999999997</v>
      </c>
      <c r="G50" s="38">
        <v>0</v>
      </c>
      <c r="H50" s="38">
        <v>0</v>
      </c>
      <c r="I50" s="38">
        <v>40600.019999999997</v>
      </c>
    </row>
    <row r="51" spans="2:9" x14ac:dyDescent="0.2">
      <c r="B51" s="2"/>
      <c r="C51" s="9" t="s">
        <v>54</v>
      </c>
      <c r="D51" s="38">
        <v>1803999.99</v>
      </c>
      <c r="E51" s="38">
        <v>797259.99</v>
      </c>
      <c r="F51" s="38">
        <v>2601259.98</v>
      </c>
      <c r="G51" s="38">
        <v>11943.16</v>
      </c>
      <c r="H51" s="38">
        <v>567056.84</v>
      </c>
      <c r="I51" s="38">
        <v>2589316.8199999998</v>
      </c>
    </row>
    <row r="52" spans="2:9" x14ac:dyDescent="0.2">
      <c r="B52" s="2"/>
      <c r="C52" s="9" t="s">
        <v>55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</row>
    <row r="53" spans="2:9" x14ac:dyDescent="0.2">
      <c r="B53" s="2"/>
      <c r="C53" s="9" t="s">
        <v>56</v>
      </c>
      <c r="D53" s="38">
        <v>446295.24</v>
      </c>
      <c r="E53" s="38">
        <v>312500</v>
      </c>
      <c r="F53" s="38">
        <v>758795.24</v>
      </c>
      <c r="G53" s="38">
        <v>225980.74</v>
      </c>
      <c r="H53" s="38">
        <v>243264.74</v>
      </c>
      <c r="I53" s="38">
        <v>532814.5</v>
      </c>
    </row>
    <row r="54" spans="2:9" x14ac:dyDescent="0.2">
      <c r="B54" s="2"/>
      <c r="C54" s="9" t="s">
        <v>57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</row>
    <row r="55" spans="2:9" x14ac:dyDescent="0.2">
      <c r="B55" s="2"/>
      <c r="C55" s="9" t="s">
        <v>58</v>
      </c>
      <c r="D55" s="38">
        <v>37749.99</v>
      </c>
      <c r="E55" s="38">
        <v>0</v>
      </c>
      <c r="F55" s="38">
        <v>37749.99</v>
      </c>
      <c r="G55" s="38">
        <v>0</v>
      </c>
      <c r="H55" s="38">
        <v>0</v>
      </c>
      <c r="I55" s="38">
        <v>37749.99</v>
      </c>
    </row>
    <row r="56" spans="2:9" x14ac:dyDescent="0.2">
      <c r="B56" s="2"/>
      <c r="C56" s="9" t="s">
        <v>59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f t="shared" ref="I56" si="5">F56-G56</f>
        <v>0</v>
      </c>
    </row>
    <row r="57" spans="2:9" s="5" customFormat="1" x14ac:dyDescent="0.2">
      <c r="B57" s="31" t="s">
        <v>60</v>
      </c>
      <c r="C57" s="32"/>
      <c r="D57" s="40">
        <f>SUM(D58:D60)</f>
        <v>22355000.039999999</v>
      </c>
      <c r="E57" s="40">
        <f>SUM(E58:E60)</f>
        <v>10885200.050000001</v>
      </c>
      <c r="F57" s="40">
        <f>SUM(F58:F60)</f>
        <v>33240200.09</v>
      </c>
      <c r="G57" s="40">
        <f>SUM(G58:G60)</f>
        <v>14610820.01</v>
      </c>
      <c r="H57" s="40">
        <f>SUM(H58:H60)</f>
        <v>12216221.960000001</v>
      </c>
      <c r="I57" s="40">
        <f>SUM(I58:I60)</f>
        <v>18629380.079999998</v>
      </c>
    </row>
    <row r="58" spans="2:9" x14ac:dyDescent="0.2">
      <c r="B58" s="2"/>
      <c r="C58" s="9" t="s">
        <v>61</v>
      </c>
      <c r="D58" s="42">
        <v>0</v>
      </c>
      <c r="E58" s="42">
        <v>0</v>
      </c>
      <c r="F58" s="42">
        <v>0</v>
      </c>
      <c r="G58" s="42">
        <v>0</v>
      </c>
      <c r="H58" s="42">
        <v>0</v>
      </c>
      <c r="I58" s="42">
        <v>0</v>
      </c>
    </row>
    <row r="59" spans="2:9" x14ac:dyDescent="0.2">
      <c r="B59" s="2"/>
      <c r="C59" s="9" t="s">
        <v>62</v>
      </c>
      <c r="D59" s="38">
        <v>22355000.039999999</v>
      </c>
      <c r="E59" s="38">
        <v>7025200.0499999998</v>
      </c>
      <c r="F59" s="38">
        <v>29380200.09</v>
      </c>
      <c r="G59" s="38">
        <v>11144876.26</v>
      </c>
      <c r="H59" s="38">
        <v>8866253.8900000006</v>
      </c>
      <c r="I59" s="38">
        <v>18235323.829999998</v>
      </c>
    </row>
    <row r="60" spans="2:9" x14ac:dyDescent="0.2">
      <c r="B60" s="2"/>
      <c r="C60" s="9" t="s">
        <v>63</v>
      </c>
      <c r="D60" s="38">
        <v>0</v>
      </c>
      <c r="E60" s="38">
        <v>3860000</v>
      </c>
      <c r="F60" s="38">
        <v>3860000</v>
      </c>
      <c r="G60" s="38">
        <v>3465943.75</v>
      </c>
      <c r="H60" s="38">
        <v>3349968.07</v>
      </c>
      <c r="I60" s="38">
        <v>394056.25</v>
      </c>
    </row>
    <row r="61" spans="2:9" s="5" customFormat="1" x14ac:dyDescent="0.2">
      <c r="B61" s="31" t="s">
        <v>64</v>
      </c>
      <c r="C61" s="32"/>
      <c r="D61" s="40">
        <f>SUM(D62:D68)</f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</row>
    <row r="62" spans="2:9" x14ac:dyDescent="0.2">
      <c r="B62" s="2"/>
      <c r="C62" s="9" t="s">
        <v>65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</row>
    <row r="63" spans="2:9" x14ac:dyDescent="0.2">
      <c r="B63" s="2"/>
      <c r="C63" s="9" t="s">
        <v>66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</row>
    <row r="64" spans="2:9" x14ac:dyDescent="0.2">
      <c r="B64" s="2"/>
      <c r="C64" s="9" t="s">
        <v>67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</row>
    <row r="65" spans="2:9" x14ac:dyDescent="0.2">
      <c r="B65" s="2"/>
      <c r="C65" s="9" t="s">
        <v>68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</row>
    <row r="66" spans="2:9" x14ac:dyDescent="0.2">
      <c r="B66" s="2"/>
      <c r="C66" s="9" t="s">
        <v>69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</row>
    <row r="67" spans="2:9" x14ac:dyDescent="0.2">
      <c r="B67" s="2"/>
      <c r="C67" s="9" t="s">
        <v>70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</row>
    <row r="68" spans="2:9" x14ac:dyDescent="0.2">
      <c r="B68" s="2"/>
      <c r="C68" s="9" t="s">
        <v>71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</row>
    <row r="69" spans="2:9" s="5" customFormat="1" x14ac:dyDescent="0.2">
      <c r="B69" s="31" t="s">
        <v>72</v>
      </c>
      <c r="C69" s="32"/>
      <c r="D69" s="40">
        <f>SUM(D70:D72)</f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</row>
    <row r="70" spans="2:9" x14ac:dyDescent="0.2">
      <c r="B70" s="2"/>
      <c r="C70" s="9" t="s">
        <v>73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</row>
    <row r="71" spans="2:9" x14ac:dyDescent="0.2">
      <c r="B71" s="2"/>
      <c r="C71" s="9" t="s">
        <v>74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</row>
    <row r="72" spans="2:9" x14ac:dyDescent="0.2">
      <c r="B72" s="2"/>
      <c r="C72" s="9" t="s">
        <v>75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</row>
    <row r="73" spans="2:9" s="5" customFormat="1" x14ac:dyDescent="0.2">
      <c r="B73" s="31" t="s">
        <v>76</v>
      </c>
      <c r="C73" s="32"/>
      <c r="D73" s="40">
        <f>SUM(D74:D80)</f>
        <v>4825221.75</v>
      </c>
      <c r="E73" s="40">
        <f>SUM(E74:E80)</f>
        <v>0</v>
      </c>
      <c r="F73" s="40">
        <f>SUM(F74:F80)</f>
        <v>4825221.75</v>
      </c>
      <c r="G73" s="40">
        <f>SUM(G74:G80)</f>
        <v>3360613.75</v>
      </c>
      <c r="H73" s="40">
        <f>SUM(H74:H80)</f>
        <v>2793994.8600000003</v>
      </c>
      <c r="I73" s="40">
        <f>SUM(I74:I80)</f>
        <v>1464608</v>
      </c>
    </row>
    <row r="74" spans="2:9" x14ac:dyDescent="0.2">
      <c r="B74" s="2"/>
      <c r="C74" s="9" t="s">
        <v>77</v>
      </c>
      <c r="D74" s="38">
        <v>2150000.0099999998</v>
      </c>
      <c r="E74" s="38">
        <v>0</v>
      </c>
      <c r="F74" s="38">
        <v>2150000.0099999998</v>
      </c>
      <c r="G74" s="38">
        <v>2115412.35</v>
      </c>
      <c r="H74" s="38">
        <v>2115412.35</v>
      </c>
      <c r="I74" s="38">
        <v>34587.660000000003</v>
      </c>
    </row>
    <row r="75" spans="2:9" x14ac:dyDescent="0.2">
      <c r="B75" s="2"/>
      <c r="C75" s="9" t="s">
        <v>78</v>
      </c>
      <c r="D75" s="38">
        <v>720000</v>
      </c>
      <c r="E75" s="38">
        <v>0</v>
      </c>
      <c r="F75" s="38">
        <v>720000</v>
      </c>
      <c r="G75" s="38">
        <v>1245201.3999999999</v>
      </c>
      <c r="H75" s="38">
        <v>678582.51</v>
      </c>
      <c r="I75" s="38">
        <v>-525201.4</v>
      </c>
    </row>
    <row r="76" spans="2:9" x14ac:dyDescent="0.2">
      <c r="B76" s="2"/>
      <c r="C76" s="9" t="s">
        <v>79</v>
      </c>
      <c r="D76" s="41">
        <v>0</v>
      </c>
      <c r="E76" s="41">
        <v>0</v>
      </c>
      <c r="F76" s="41">
        <f t="shared" ref="F76:F79" si="6">D76+E76</f>
        <v>0</v>
      </c>
      <c r="G76" s="41">
        <v>0</v>
      </c>
      <c r="H76" s="41">
        <v>0</v>
      </c>
      <c r="I76" s="41">
        <f t="shared" ref="I76:I79" si="7">F76-G76</f>
        <v>0</v>
      </c>
    </row>
    <row r="77" spans="2:9" x14ac:dyDescent="0.2">
      <c r="B77" s="2"/>
      <c r="C77" s="9" t="s">
        <v>80</v>
      </c>
      <c r="D77" s="41">
        <v>0</v>
      </c>
      <c r="E77" s="41">
        <v>0</v>
      </c>
      <c r="F77" s="41">
        <f t="shared" si="6"/>
        <v>0</v>
      </c>
      <c r="G77" s="41">
        <v>0</v>
      </c>
      <c r="H77" s="41">
        <v>0</v>
      </c>
      <c r="I77" s="41">
        <f t="shared" si="7"/>
        <v>0</v>
      </c>
    </row>
    <row r="78" spans="2:9" x14ac:dyDescent="0.2">
      <c r="B78" s="2"/>
      <c r="C78" s="9" t="s">
        <v>81</v>
      </c>
      <c r="D78" s="41">
        <v>0</v>
      </c>
      <c r="E78" s="41">
        <v>0</v>
      </c>
      <c r="F78" s="41">
        <f t="shared" si="6"/>
        <v>0</v>
      </c>
      <c r="G78" s="41">
        <v>0</v>
      </c>
      <c r="H78" s="41">
        <v>0</v>
      </c>
      <c r="I78" s="41">
        <f t="shared" si="7"/>
        <v>0</v>
      </c>
    </row>
    <row r="79" spans="2:9" x14ac:dyDescent="0.2">
      <c r="B79" s="2"/>
      <c r="C79" s="9" t="s">
        <v>82</v>
      </c>
      <c r="D79" s="41">
        <v>0</v>
      </c>
      <c r="E79" s="41">
        <v>0</v>
      </c>
      <c r="F79" s="41">
        <f t="shared" si="6"/>
        <v>0</v>
      </c>
      <c r="G79" s="41">
        <v>0</v>
      </c>
      <c r="H79" s="41">
        <v>0</v>
      </c>
      <c r="I79" s="41">
        <f t="shared" si="7"/>
        <v>0</v>
      </c>
    </row>
    <row r="80" spans="2:9" ht="12.75" thickBot="1" x14ac:dyDescent="0.25">
      <c r="B80" s="3"/>
      <c r="C80" s="10" t="s">
        <v>83</v>
      </c>
      <c r="D80" s="43">
        <v>1955221.74</v>
      </c>
      <c r="E80" s="43">
        <v>0</v>
      </c>
      <c r="F80" s="43">
        <v>1955221.74</v>
      </c>
      <c r="G80" s="43">
        <v>0</v>
      </c>
      <c r="H80" s="43">
        <v>0</v>
      </c>
      <c r="I80" s="43">
        <v>1955221.74</v>
      </c>
    </row>
    <row r="81" spans="2:9" ht="12.75" thickBot="1" x14ac:dyDescent="0.25">
      <c r="B81" s="33" t="s">
        <v>84</v>
      </c>
      <c r="C81" s="34"/>
      <c r="D81" s="4">
        <f t="shared" ref="D81:I81" si="8">D9+D17+D27+D37+D47+D57+D61+D69+D73</f>
        <v>102175000.41000003</v>
      </c>
      <c r="E81" s="4">
        <f t="shared" si="8"/>
        <v>63695225.239999995</v>
      </c>
      <c r="F81" s="4">
        <f t="shared" si="8"/>
        <v>165870225.65000001</v>
      </c>
      <c r="G81" s="4">
        <f t="shared" si="8"/>
        <v>117061690.10000001</v>
      </c>
      <c r="H81" s="4">
        <f t="shared" si="8"/>
        <v>106186094.98999999</v>
      </c>
      <c r="I81" s="4">
        <f t="shared" si="8"/>
        <v>48808535.549999997</v>
      </c>
    </row>
    <row r="85" spans="2:9" x14ac:dyDescent="0.2">
      <c r="F85" s="8"/>
    </row>
    <row r="87" spans="2:9" ht="15" x14ac:dyDescent="0.25">
      <c r="H87" s="6" t="s">
        <v>89</v>
      </c>
    </row>
    <row r="88" spans="2:9" x14ac:dyDescent="0.2">
      <c r="E88" s="8"/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0.19685039370078741" right="0.19685039370078741" top="0.19685039370078741" bottom="0.19685039370078741" header="0.31496062992125984" footer="0.31496062992125984"/>
  <pageSetup scale="67" orientation="portrait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2017-07-19T15:25:57Z</cp:lastPrinted>
  <dcterms:created xsi:type="dcterms:W3CDTF">2015-10-07T18:40:37Z</dcterms:created>
  <dcterms:modified xsi:type="dcterms:W3CDTF">2017-10-20T05:18:10Z</dcterms:modified>
</cp:coreProperties>
</file>