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/>
  <c r="E73" i="1"/>
  <c r="F73" i="1"/>
  <c r="G73" i="1"/>
  <c r="H73" i="1"/>
  <c r="I73" i="1"/>
  <c r="D73" i="1"/>
  <c r="I75" i="1"/>
  <c r="F75" i="1"/>
  <c r="I74" i="1"/>
  <c r="F74" i="1"/>
  <c r="E61" i="1"/>
  <c r="F61" i="1"/>
  <c r="G61" i="1"/>
  <c r="H61" i="1"/>
  <c r="I61" i="1"/>
  <c r="I68" i="1"/>
  <c r="F68" i="1"/>
  <c r="D61" i="1"/>
  <c r="I62" i="1"/>
  <c r="F62" i="1"/>
  <c r="E57" i="1"/>
  <c r="F57" i="1"/>
  <c r="G57" i="1"/>
  <c r="H57" i="1"/>
  <c r="I57" i="1"/>
  <c r="D57" i="1"/>
  <c r="I60" i="1"/>
  <c r="F60" i="1"/>
  <c r="I59" i="1"/>
  <c r="F59" i="1"/>
  <c r="E47" i="1"/>
  <c r="F47" i="1"/>
  <c r="G47" i="1"/>
  <c r="H47" i="1"/>
  <c r="I47" i="1"/>
  <c r="D47" i="1"/>
  <c r="I53" i="1"/>
  <c r="F53" i="1"/>
  <c r="I51" i="1"/>
  <c r="F51" i="1"/>
  <c r="I49" i="1"/>
  <c r="F49" i="1"/>
  <c r="I48" i="1"/>
  <c r="F48" i="1"/>
  <c r="E37" i="1"/>
  <c r="F37" i="1"/>
  <c r="G37" i="1"/>
  <c r="H37" i="1"/>
  <c r="I37" i="1"/>
  <c r="D37" i="1"/>
  <c r="I45" i="1"/>
  <c r="F45" i="1"/>
  <c r="I42" i="1"/>
  <c r="F42" i="1"/>
  <c r="I41" i="1"/>
  <c r="F41" i="1"/>
  <c r="I40" i="1"/>
  <c r="F40" i="1"/>
  <c r="I38" i="1"/>
  <c r="F38" i="1"/>
  <c r="E27" i="1"/>
  <c r="F27" i="1"/>
  <c r="G27" i="1"/>
  <c r="H27" i="1"/>
  <c r="I27" i="1"/>
  <c r="D2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E17" i="1"/>
  <c r="F17" i="1"/>
  <c r="G17" i="1"/>
  <c r="H17" i="1"/>
  <c r="I17" i="1"/>
  <c r="D1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 l="1"/>
  <c r="F20" i="1"/>
  <c r="I19" i="1"/>
  <c r="F19" i="1"/>
  <c r="I18" i="1"/>
  <c r="F18" i="1"/>
  <c r="E9" i="1"/>
  <c r="F9" i="1"/>
  <c r="G9" i="1"/>
  <c r="H9" i="1"/>
  <c r="I9" i="1"/>
  <c r="D9" i="1"/>
  <c r="I16" i="1"/>
  <c r="I14" i="1"/>
  <c r="I13" i="1"/>
  <c r="F13" i="1"/>
  <c r="I12" i="1"/>
  <c r="F11" i="1"/>
  <c r="F12" i="1"/>
  <c r="F14" i="1"/>
  <c r="F15" i="1"/>
  <c r="F16" i="1"/>
  <c r="I11" i="1"/>
  <c r="I10" i="1"/>
  <c r="F10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<sst xmlns="http://schemas.openxmlformats.org/spreadsheetml/2006/main" count="92" uniqueCount="92">
  <si>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</si>
  <si>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</si>
  <si>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</si>
  <si>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</si>
  <si>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</si>
  <si>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</si>
  <si>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</si>
  <si>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</si>
  <si>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</si>
  <si>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</si>
  <si>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</si>
  <si>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</si>
  <si>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</si>
  <si>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</si>
  <si>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</si>
  <si>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</si>
  <si>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</si>
  <si>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</si>
  <si>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</si>
  <si>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</si>
  <si>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</si>
  <si>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</si>
  <si>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</si>
  <si>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</si>
  <si>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</si>
  <si>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</si>
  <si>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</si>
  <si>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</si>
  <si>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</si>
  <si>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</si>
  <si>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</si>
  <si>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</si>
  <si>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</si>
  <si>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</si>
  <si>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</si>
  <si>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</si>
  <si>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</si>
  <si>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</si>
  <si>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</si>
  <si>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</si>
  <si>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</si>
  <si>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</si>
  <si>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</si>
  <si>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</si>
  <si>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</si>
  <si>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</si>
  <si>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</si>
  <si>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</si>
  <si>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</si>
  <si>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</si>
  <si>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</si>
  <si>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</si>
  <si>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</si>
  <si>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</si>
  <si>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</si>
  <si>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</si>
  <si>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</si>
  <si>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</si>
  <si>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</si>
  <si>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</si>
  <si>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</si>
  <si>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</si>
  <si>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</si>
  <si>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</si>
  <si>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</si>
  <si>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</si>
  <si>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</si>
  <si>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</si>
  <si>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</si>
  <si>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</si>
  <si>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</si>
  <si>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</si>
  <si>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</si>
  <si>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</si>
  <si>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</si>
  <si>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</si>
  <si>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</si>
  <si>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</si>
  <si>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</si>
  <si>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</si>
  <si>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</si>
  <si>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</si>
  <si>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</si>
  <si>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</si>
  <si>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</si>
  <si>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</si>
  <si>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</si>
  <si>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</si>
  <si>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</si>
  <si>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</si>
  <si>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 xml:space="preserve">Municipio de Sabinas, Coahuila 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</si>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</sst>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topLeftCell="A58" zoomScale="136" zoomScaleNormal="136" workbookViewId="0">
      <selection activeCell="H84" sqref="H84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2" t="s">
        <v>90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6" thickBot="1" x14ac:dyDescent="0.25">
      <c r="B5" s="18" t="s">
        <v>91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36" t="s">
        <v>12</v>
      </c>
      <c r="C9" s="37"/>
      <c r="D9" s="8">
        <f>SUM(D10:D16)</f>
        <v>15604130.979999999</v>
      </c>
      <c r="E9" s="8">
        <f t="shared" ref="E9:I9" si="0">SUM(E10:E16)</f>
        <v>9769753.0899999999</v>
      </c>
      <c r="F9" s="8">
        <f t="shared" si="0"/>
        <v>25373884.07</v>
      </c>
      <c r="G9" s="8">
        <f t="shared" si="0"/>
        <v>14343703.260000002</v>
      </c>
      <c r="H9" s="8">
        <f t="shared" si="0"/>
        <v>14343703.260000002</v>
      </c>
      <c r="I9" s="8">
        <f t="shared" si="0"/>
        <v>11030180.809999997</v>
      </c>
    </row>
    <row r="10" spans="2:9" x14ac:dyDescent="0.2">
      <c r="B10" s="2"/>
      <c r="C10" s="3" t="s">
        <v>13</v>
      </c>
      <c r="D10" s="6">
        <v>10239522.789999999</v>
      </c>
      <c r="E10" s="6">
        <v>5561131.8499999996</v>
      </c>
      <c r="F10" s="6">
        <f>D10+E10</f>
        <v>15800654.639999999</v>
      </c>
      <c r="G10" s="6">
        <v>10366795.880000001</v>
      </c>
      <c r="H10" s="6">
        <v>10366795.880000001</v>
      </c>
      <c r="I10" s="6">
        <f>F10-G10</f>
        <v>5433858.7599999979</v>
      </c>
    </row>
    <row r="11" spans="2:9" x14ac:dyDescent="0.2">
      <c r="B11" s="2"/>
      <c r="C11" s="3" t="s">
        <v>14</v>
      </c>
      <c r="D11" s="6">
        <v>225000</v>
      </c>
      <c r="E11" s="6">
        <v>0</v>
      </c>
      <c r="F11" s="6">
        <f t="shared" ref="F11:F16" si="1">D11+E11</f>
        <v>225000</v>
      </c>
      <c r="G11" s="6">
        <v>0</v>
      </c>
      <c r="H11" s="6">
        <v>0</v>
      </c>
      <c r="I11" s="6">
        <f>F11-G11</f>
        <v>225000</v>
      </c>
    </row>
    <row r="12" spans="2:9" x14ac:dyDescent="0.2">
      <c r="B12" s="2"/>
      <c r="C12" s="3" t="s">
        <v>15</v>
      </c>
      <c r="D12" s="6">
        <v>1862125.83</v>
      </c>
      <c r="E12" s="6">
        <v>667098.86</v>
      </c>
      <c r="F12" s="6">
        <f t="shared" si="1"/>
        <v>2529224.69</v>
      </c>
      <c r="G12" s="6">
        <v>778379.24</v>
      </c>
      <c r="H12" s="6">
        <v>778379.24</v>
      </c>
      <c r="I12" s="6">
        <f>F12-G12</f>
        <v>1750845.45</v>
      </c>
    </row>
    <row r="13" spans="2:9" x14ac:dyDescent="0.2">
      <c r="B13" s="2"/>
      <c r="C13" s="3" t="s">
        <v>16</v>
      </c>
      <c r="D13" s="6">
        <v>1039962</v>
      </c>
      <c r="E13" s="6">
        <v>0</v>
      </c>
      <c r="F13" s="6">
        <f t="shared" si="1"/>
        <v>1039962</v>
      </c>
      <c r="G13" s="6">
        <v>0</v>
      </c>
      <c r="H13" s="6">
        <v>0</v>
      </c>
      <c r="I13" s="6">
        <f>F13-G13</f>
        <v>1039962</v>
      </c>
    </row>
    <row r="14" spans="2:9" x14ac:dyDescent="0.2">
      <c r="B14" s="2"/>
      <c r="C14" s="3" t="s">
        <v>17</v>
      </c>
      <c r="D14" s="6">
        <v>1332118.3700000001</v>
      </c>
      <c r="E14" s="6">
        <v>2734044.07</v>
      </c>
      <c r="F14" s="6">
        <f t="shared" si="1"/>
        <v>4066162.44</v>
      </c>
      <c r="G14" s="6">
        <v>1992329.84</v>
      </c>
      <c r="H14" s="6">
        <v>1992329.84</v>
      </c>
      <c r="I14" s="6">
        <f>F14-G14</f>
        <v>2073832.5999999999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v>0</v>
      </c>
    </row>
    <row r="16" spans="2:9" x14ac:dyDescent="0.2">
      <c r="B16" s="2"/>
      <c r="C16" s="3" t="s">
        <v>19</v>
      </c>
      <c r="D16" s="6">
        <v>905401.99</v>
      </c>
      <c r="E16" s="6">
        <v>807478.31</v>
      </c>
      <c r="F16" s="6">
        <f t="shared" si="1"/>
        <v>1712880.3</v>
      </c>
      <c r="G16" s="6">
        <v>1206198.3</v>
      </c>
      <c r="H16" s="6">
        <v>1206198.3</v>
      </c>
      <c r="I16" s="6">
        <f>F16-G16</f>
        <v>506682</v>
      </c>
    </row>
    <row r="17" spans="2:9" s="9" customFormat="1" x14ac:dyDescent="0.2">
      <c r="B17" s="32" t="s">
        <v>20</v>
      </c>
      <c r="C17" s="33"/>
      <c r="D17" s="8">
        <f>SUM(D18:D26)</f>
        <v>5254925.01</v>
      </c>
      <c r="E17" s="8">
        <f t="shared" ref="E17:I17" si="2">SUM(E18:E26)</f>
        <v>4512895.28</v>
      </c>
      <c r="F17" s="8">
        <f t="shared" si="2"/>
        <v>9767820.290000001</v>
      </c>
      <c r="G17" s="8">
        <f t="shared" si="2"/>
        <v>5149248.3899999997</v>
      </c>
      <c r="H17" s="8">
        <f t="shared" si="2"/>
        <v>5281692.0999999996</v>
      </c>
      <c r="I17" s="8">
        <f t="shared" si="2"/>
        <v>4618571.9000000004</v>
      </c>
    </row>
    <row r="18" spans="2:9" x14ac:dyDescent="0.2">
      <c r="B18" s="2"/>
      <c r="C18" s="3" t="s">
        <v>21</v>
      </c>
      <c r="D18" s="6">
        <v>839261.01</v>
      </c>
      <c r="E18" s="6">
        <v>1013022.85</v>
      </c>
      <c r="F18" s="6">
        <f>D18+E18</f>
        <v>1852283.8599999999</v>
      </c>
      <c r="G18" s="6">
        <v>1101210.3700000001</v>
      </c>
      <c r="H18" s="6">
        <v>1098710.57</v>
      </c>
      <c r="I18" s="6">
        <f>F18-G18</f>
        <v>751073.48999999976</v>
      </c>
    </row>
    <row r="19" spans="2:9" x14ac:dyDescent="0.2">
      <c r="B19" s="2"/>
      <c r="C19" s="3" t="s">
        <v>22</v>
      </c>
      <c r="D19" s="6">
        <v>252705</v>
      </c>
      <c r="E19" s="6">
        <v>74779.199999999997</v>
      </c>
      <c r="F19" s="6">
        <f>D19+E19</f>
        <v>327484.2</v>
      </c>
      <c r="G19" s="6">
        <v>64768.86</v>
      </c>
      <c r="H19" s="6">
        <v>64768.86</v>
      </c>
      <c r="I19" s="6">
        <f>F19-G19</f>
        <v>262715.34000000003</v>
      </c>
    </row>
    <row r="20" spans="2:9" x14ac:dyDescent="0.2">
      <c r="B20" s="2"/>
      <c r="C20" s="3" t="s">
        <v>23</v>
      </c>
      <c r="D20" s="6">
        <v>0</v>
      </c>
      <c r="E20" s="6">
        <v>40100</v>
      </c>
      <c r="F20" s="6">
        <f>D20+E20</f>
        <v>40100</v>
      </c>
      <c r="G20" s="6">
        <v>0</v>
      </c>
      <c r="H20" s="6">
        <v>0</v>
      </c>
      <c r="I20" s="6">
        <f>F20-G20</f>
        <v>40100</v>
      </c>
    </row>
    <row r="21" spans="2:9" x14ac:dyDescent="0.2">
      <c r="B21" s="2"/>
      <c r="C21" s="3" t="s">
        <v>24</v>
      </c>
      <c r="D21" s="6">
        <v>541122</v>
      </c>
      <c r="E21" s="6">
        <v>745679.79</v>
      </c>
      <c r="F21" s="6">
        <f>D21+E21</f>
        <v>1286801.79</v>
      </c>
      <c r="G21" s="6">
        <v>729672.86</v>
      </c>
      <c r="H21" s="6">
        <v>729672.86</v>
      </c>
      <c r="I21" s="6">
        <f>F21-G21</f>
        <v>557128.93000000005</v>
      </c>
    </row>
    <row r="22" spans="2:9" x14ac:dyDescent="0.2">
      <c r="B22" s="2"/>
      <c r="C22" s="3" t="s">
        <v>25</v>
      </c>
      <c r="D22" s="6">
        <v>20022</v>
      </c>
      <c r="E22" s="6">
        <v>40843.599999999999</v>
      </c>
      <c r="F22" s="6">
        <f>D22+E22</f>
        <v>60865.599999999999</v>
      </c>
      <c r="G22" s="6">
        <v>27236.91</v>
      </c>
      <c r="H22" s="6">
        <v>27276.35</v>
      </c>
      <c r="I22" s="6">
        <f>F22-G22</f>
        <v>33628.69</v>
      </c>
    </row>
    <row r="23" spans="2:9" x14ac:dyDescent="0.2">
      <c r="B23" s="2"/>
      <c r="C23" s="3" t="s">
        <v>26</v>
      </c>
      <c r="D23" s="6">
        <v>2339810</v>
      </c>
      <c r="E23" s="6">
        <v>1644510.1</v>
      </c>
      <c r="F23" s="6">
        <f>D23+E23</f>
        <v>3984320.1</v>
      </c>
      <c r="G23" s="6">
        <v>2291412.98</v>
      </c>
      <c r="H23" s="6">
        <v>2425568.85</v>
      </c>
      <c r="I23" s="6">
        <f>F23-G23</f>
        <v>1692907.12</v>
      </c>
    </row>
    <row r="24" spans="2:9" x14ac:dyDescent="0.2">
      <c r="B24" s="2"/>
      <c r="C24" s="3" t="s">
        <v>27</v>
      </c>
      <c r="D24" s="6">
        <v>379661</v>
      </c>
      <c r="E24" s="6">
        <v>348894.6</v>
      </c>
      <c r="F24" s="6">
        <f>D24+E24</f>
        <v>728555.6</v>
      </c>
      <c r="G24" s="6">
        <v>288814.52</v>
      </c>
      <c r="H24" s="6">
        <v>289562.71999999997</v>
      </c>
      <c r="I24" s="6">
        <f>F24-G24</f>
        <v>439741.07999999996</v>
      </c>
    </row>
    <row r="25" spans="2:9" x14ac:dyDescent="0.2">
      <c r="B25" s="2"/>
      <c r="C25" s="3" t="s">
        <v>28</v>
      </c>
      <c r="D25" s="6">
        <v>12522</v>
      </c>
      <c r="E25" s="6">
        <v>184174</v>
      </c>
      <c r="F25" s="6">
        <f>D25+E25</f>
        <v>196696</v>
      </c>
      <c r="G25" s="6">
        <v>180174</v>
      </c>
      <c r="H25" s="6">
        <v>180174</v>
      </c>
      <c r="I25" s="6">
        <f>F25-G25</f>
        <v>16522</v>
      </c>
    </row>
    <row r="26" spans="2:9" x14ac:dyDescent="0.2">
      <c r="B26" s="2"/>
      <c r="C26" s="3" t="s">
        <v>29</v>
      </c>
      <c r="D26" s="6">
        <v>869822</v>
      </c>
      <c r="E26" s="6">
        <v>420891.14</v>
      </c>
      <c r="F26" s="6">
        <f>D26+E26</f>
        <v>1290713.1400000001</v>
      </c>
      <c r="G26" s="6">
        <v>465957.89</v>
      </c>
      <c r="H26" s="6">
        <v>465957.89</v>
      </c>
      <c r="I26" s="6">
        <f>F26-G26</f>
        <v>824755.25000000012</v>
      </c>
    </row>
    <row r="27" spans="2:9" s="9" customFormat="1" x14ac:dyDescent="0.2">
      <c r="B27" s="32" t="s">
        <v>30</v>
      </c>
      <c r="C27" s="33"/>
      <c r="D27" s="8">
        <f>SUM(D28:D36)</f>
        <v>26330341.220000003</v>
      </c>
      <c r="E27" s="8">
        <f t="shared" ref="E27:I27" si="3">SUM(E28:E36)</f>
        <v>-5993408.1899999995</v>
      </c>
      <c r="F27" s="8">
        <f t="shared" si="3"/>
        <v>20336933.030000001</v>
      </c>
      <c r="G27" s="8">
        <f t="shared" si="3"/>
        <v>15952956.18</v>
      </c>
      <c r="H27" s="8">
        <f t="shared" si="3"/>
        <v>16948423.969999999</v>
      </c>
      <c r="I27" s="8">
        <f t="shared" si="3"/>
        <v>4383976.8500000006</v>
      </c>
    </row>
    <row r="28" spans="2:9" x14ac:dyDescent="0.2">
      <c r="B28" s="2"/>
      <c r="C28" s="3" t="s">
        <v>31</v>
      </c>
      <c r="D28" s="6">
        <v>18162500.16</v>
      </c>
      <c r="E28" s="6">
        <v>-12847261.18</v>
      </c>
      <c r="F28" s="6">
        <f>D28+E28</f>
        <v>5315238.9800000004</v>
      </c>
      <c r="G28" s="6">
        <v>4928090.2699999996</v>
      </c>
      <c r="H28" s="6">
        <v>5892845.29</v>
      </c>
      <c r="I28" s="6">
        <f>F28-G28</f>
        <v>387148.71000000089</v>
      </c>
    </row>
    <row r="29" spans="2:9" x14ac:dyDescent="0.2">
      <c r="B29" s="2"/>
      <c r="C29" s="3" t="s">
        <v>32</v>
      </c>
      <c r="D29" s="6">
        <v>1390366.97</v>
      </c>
      <c r="E29" s="6">
        <v>1614494.04</v>
      </c>
      <c r="F29" s="6">
        <f>D29+E29</f>
        <v>3004861.01</v>
      </c>
      <c r="G29" s="6">
        <v>3714204.82</v>
      </c>
      <c r="H29" s="6">
        <v>3714204.82</v>
      </c>
      <c r="I29" s="6">
        <f>F29-G29</f>
        <v>-709343.81</v>
      </c>
    </row>
    <row r="30" spans="2:9" x14ac:dyDescent="0.2">
      <c r="B30" s="2"/>
      <c r="C30" s="3" t="s">
        <v>33</v>
      </c>
      <c r="D30" s="6">
        <v>866644.92</v>
      </c>
      <c r="E30" s="6">
        <v>3710429.7</v>
      </c>
      <c r="F30" s="6">
        <f>D30+E30</f>
        <v>4577074.62</v>
      </c>
      <c r="G30" s="6">
        <v>3162649.73</v>
      </c>
      <c r="H30" s="6">
        <v>3162649.73</v>
      </c>
      <c r="I30" s="6">
        <f>F30-G30</f>
        <v>1414424.8900000001</v>
      </c>
    </row>
    <row r="31" spans="2:9" x14ac:dyDescent="0.2">
      <c r="B31" s="2"/>
      <c r="C31" s="3" t="s">
        <v>34</v>
      </c>
      <c r="D31" s="6">
        <v>12499.98</v>
      </c>
      <c r="E31" s="6">
        <v>8120</v>
      </c>
      <c r="F31" s="6">
        <f>D31+E31</f>
        <v>20619.98</v>
      </c>
      <c r="G31" s="6">
        <v>8120</v>
      </c>
      <c r="H31" s="6">
        <v>8120</v>
      </c>
      <c r="I31" s="6">
        <f>F31-G31</f>
        <v>12499.98</v>
      </c>
    </row>
    <row r="32" spans="2:9" x14ac:dyDescent="0.2">
      <c r="B32" s="2"/>
      <c r="C32" s="3" t="s">
        <v>35</v>
      </c>
      <c r="D32" s="6">
        <v>1251749.76</v>
      </c>
      <c r="E32" s="6">
        <v>-145413.1</v>
      </c>
      <c r="F32" s="6">
        <f>D32+E32</f>
        <v>1106336.6599999999</v>
      </c>
      <c r="G32" s="6">
        <v>565192.31999999995</v>
      </c>
      <c r="H32" s="6">
        <v>565192.31999999995</v>
      </c>
      <c r="I32" s="6">
        <f>F32-G32</f>
        <v>541144.34</v>
      </c>
    </row>
    <row r="33" spans="2:9" x14ac:dyDescent="0.2">
      <c r="B33" s="2"/>
      <c r="C33" s="3" t="s">
        <v>36</v>
      </c>
      <c r="D33" s="6">
        <v>1199999.97</v>
      </c>
      <c r="E33" s="6">
        <v>1300</v>
      </c>
      <c r="F33" s="6">
        <f>D33+E33</f>
        <v>1201299.97</v>
      </c>
      <c r="G33" s="6">
        <v>636770.80000000005</v>
      </c>
      <c r="H33" s="6">
        <v>636770.80000000005</v>
      </c>
      <c r="I33" s="6">
        <f>F33-G33</f>
        <v>564529.16999999993</v>
      </c>
    </row>
    <row r="34" spans="2:9" x14ac:dyDescent="0.2">
      <c r="B34" s="2"/>
      <c r="C34" s="3" t="s">
        <v>37</v>
      </c>
      <c r="D34" s="6">
        <v>730099.5</v>
      </c>
      <c r="E34" s="6">
        <v>80208.009999999995</v>
      </c>
      <c r="F34" s="6">
        <f>D34+E34</f>
        <v>810307.51</v>
      </c>
      <c r="G34" s="6">
        <v>254984.29</v>
      </c>
      <c r="H34" s="6">
        <v>254984.29</v>
      </c>
      <c r="I34" s="6">
        <f>F34-G34</f>
        <v>555323.22</v>
      </c>
    </row>
    <row r="35" spans="2:9" x14ac:dyDescent="0.2">
      <c r="B35" s="2"/>
      <c r="C35" s="3" t="s">
        <v>38</v>
      </c>
      <c r="D35" s="6">
        <v>1711459.98</v>
      </c>
      <c r="E35" s="6">
        <v>1168437.6000000001</v>
      </c>
      <c r="F35" s="6">
        <f>D35+E35</f>
        <v>2879897.58</v>
      </c>
      <c r="G35" s="6">
        <v>1357832.82</v>
      </c>
      <c r="H35" s="6">
        <v>1357832.82</v>
      </c>
      <c r="I35" s="6">
        <f>F35-G35</f>
        <v>1522064.76</v>
      </c>
    </row>
    <row r="36" spans="2:9" x14ac:dyDescent="0.2">
      <c r="B36" s="2"/>
      <c r="C36" s="3" t="s">
        <v>39</v>
      </c>
      <c r="D36" s="6">
        <v>1005019.98</v>
      </c>
      <c r="E36" s="6">
        <v>416276.74</v>
      </c>
      <c r="F36" s="6">
        <f>D36+E36</f>
        <v>1421296.72</v>
      </c>
      <c r="G36" s="6">
        <v>1325111.1299999999</v>
      </c>
      <c r="H36" s="6">
        <v>1355823.9</v>
      </c>
      <c r="I36" s="6">
        <f>F36-G36</f>
        <v>96185.590000000084</v>
      </c>
    </row>
    <row r="37" spans="2:9" s="9" customFormat="1" x14ac:dyDescent="0.2">
      <c r="B37" s="32" t="s">
        <v>40</v>
      </c>
      <c r="C37" s="33"/>
      <c r="D37" s="8">
        <f>SUM(D38:D46)</f>
        <v>3055290</v>
      </c>
      <c r="E37" s="8">
        <f t="shared" ref="E37:I37" si="4">SUM(E38:E46)</f>
        <v>579280</v>
      </c>
      <c r="F37" s="8">
        <f t="shared" si="4"/>
        <v>3634570</v>
      </c>
      <c r="G37" s="8">
        <f t="shared" si="4"/>
        <v>1869889.8900000001</v>
      </c>
      <c r="H37" s="8">
        <f t="shared" si="4"/>
        <v>1870889.8900000001</v>
      </c>
      <c r="I37" s="8">
        <f t="shared" si="4"/>
        <v>1764680.1099999999</v>
      </c>
    </row>
    <row r="38" spans="2:9" x14ac:dyDescent="0.2">
      <c r="B38" s="2"/>
      <c r="C38" s="3" t="s">
        <v>41</v>
      </c>
      <c r="D38" s="6">
        <v>0</v>
      </c>
      <c r="E38" s="6">
        <v>300000</v>
      </c>
      <c r="F38" s="6">
        <f>D38+E38</f>
        <v>300000</v>
      </c>
      <c r="G38" s="6">
        <v>300000</v>
      </c>
      <c r="H38" s="6">
        <v>300000</v>
      </c>
      <c r="I38" s="6">
        <f>G38-H38</f>
        <v>0</v>
      </c>
    </row>
    <row r="39" spans="2:9" x14ac:dyDescent="0.2">
      <c r="B39" s="2"/>
      <c r="C39" s="3" t="s">
        <v>42</v>
      </c>
      <c r="D39" s="6">
        <v>0</v>
      </c>
      <c r="E39" s="6"/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575010</v>
      </c>
      <c r="E40" s="6">
        <v>5000</v>
      </c>
      <c r="F40" s="6">
        <f>D40+E40</f>
        <v>580010</v>
      </c>
      <c r="G40" s="6">
        <v>38566.36</v>
      </c>
      <c r="H40" s="6">
        <v>38566.36</v>
      </c>
      <c r="I40" s="6">
        <f>F40-G40</f>
        <v>541443.64</v>
      </c>
    </row>
    <row r="41" spans="2:9" x14ac:dyDescent="0.2">
      <c r="B41" s="2"/>
      <c r="C41" s="3" t="s">
        <v>44</v>
      </c>
      <c r="D41" s="6">
        <v>2232750</v>
      </c>
      <c r="E41" s="6">
        <v>176280</v>
      </c>
      <c r="F41" s="6">
        <f>D41+E41</f>
        <v>2409030</v>
      </c>
      <c r="G41" s="6">
        <v>1147128.1399999999</v>
      </c>
      <c r="H41" s="6">
        <v>1148128.1399999999</v>
      </c>
      <c r="I41" s="6">
        <f>F41-G41</f>
        <v>1261901.8600000001</v>
      </c>
    </row>
    <row r="42" spans="2:9" x14ac:dyDescent="0.2">
      <c r="B42" s="2"/>
      <c r="C42" s="3" t="s">
        <v>45</v>
      </c>
      <c r="D42" s="6">
        <v>72510</v>
      </c>
      <c r="E42" s="6">
        <v>0</v>
      </c>
      <c r="F42" s="6">
        <f>D42+E42</f>
        <v>72510</v>
      </c>
      <c r="G42" s="6">
        <v>74243.34</v>
      </c>
      <c r="H42" s="6">
        <v>74243.34</v>
      </c>
      <c r="I42" s="6">
        <f>F42-G42</f>
        <v>-1733.3399999999965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175020</v>
      </c>
      <c r="E45" s="6">
        <v>98000</v>
      </c>
      <c r="F45" s="6">
        <f>D45+E45</f>
        <v>273020</v>
      </c>
      <c r="G45" s="6">
        <v>309952.05</v>
      </c>
      <c r="H45" s="6">
        <v>309952.05</v>
      </c>
      <c r="I45" s="6">
        <f>F45-G45</f>
        <v>-36932.049999999988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f>SUM(D48:D56)</f>
        <v>787882.89</v>
      </c>
      <c r="E47" s="8">
        <f t="shared" ref="E47:I47" si="5">SUM(E48:E56)</f>
        <v>164065</v>
      </c>
      <c r="F47" s="8">
        <f t="shared" si="5"/>
        <v>951947.89</v>
      </c>
      <c r="G47" s="8">
        <f t="shared" si="5"/>
        <v>161239.97</v>
      </c>
      <c r="H47" s="8">
        <f t="shared" si="5"/>
        <v>151965.76999999999</v>
      </c>
      <c r="I47" s="8">
        <f t="shared" si="5"/>
        <v>790707.92</v>
      </c>
    </row>
    <row r="48" spans="2:9" x14ac:dyDescent="0.2">
      <c r="B48" s="2"/>
      <c r="C48" s="3" t="s">
        <v>51</v>
      </c>
      <c r="D48" s="6">
        <v>95251.89</v>
      </c>
      <c r="E48" s="6">
        <v>31995</v>
      </c>
      <c r="F48" s="6">
        <f>D48+E48</f>
        <v>127246.89</v>
      </c>
      <c r="G48" s="6">
        <v>30340.97</v>
      </c>
      <c r="H48" s="6">
        <v>21066.77</v>
      </c>
      <c r="I48" s="6">
        <f>F48-G48</f>
        <v>96905.919999999998</v>
      </c>
    </row>
    <row r="49" spans="2:9" x14ac:dyDescent="0.2">
      <c r="B49" s="2"/>
      <c r="C49" s="3" t="s">
        <v>52</v>
      </c>
      <c r="D49" s="6">
        <v>0</v>
      </c>
      <c r="E49" s="6">
        <v>120000</v>
      </c>
      <c r="F49" s="6">
        <f>D49+E49</f>
        <v>120000</v>
      </c>
      <c r="G49" s="6">
        <v>120000</v>
      </c>
      <c r="H49" s="6">
        <v>120000</v>
      </c>
      <c r="I49" s="6">
        <f>F49-G49</f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650010</v>
      </c>
      <c r="E51" s="6">
        <v>0</v>
      </c>
      <c r="F51" s="6">
        <f>D51+E51</f>
        <v>650010</v>
      </c>
      <c r="G51" s="6">
        <v>0</v>
      </c>
      <c r="H51" s="6">
        <v>0</v>
      </c>
      <c r="I51" s="6">
        <f>F51-G51</f>
        <v>650010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42621</v>
      </c>
      <c r="E53" s="6">
        <v>12070</v>
      </c>
      <c r="F53" s="6">
        <f>D53+E53</f>
        <v>54691</v>
      </c>
      <c r="G53" s="6">
        <v>10899</v>
      </c>
      <c r="H53" s="6">
        <v>10899</v>
      </c>
      <c r="I53" s="6">
        <f>F53-G53</f>
        <v>43792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2" t="s">
        <v>60</v>
      </c>
      <c r="C57" s="33"/>
      <c r="D57" s="8">
        <f>SUM(D58:D60)</f>
        <v>5080949.9400000004</v>
      </c>
      <c r="E57" s="8">
        <f t="shared" ref="E57:I57" si="6">SUM(E58:E60)</f>
        <v>5356424.68</v>
      </c>
      <c r="F57" s="8">
        <f t="shared" si="6"/>
        <v>10437374.620000001</v>
      </c>
      <c r="G57" s="8">
        <f t="shared" si="6"/>
        <v>5070178.1100000003</v>
      </c>
      <c r="H57" s="8">
        <f t="shared" si="6"/>
        <v>5070178.1100000003</v>
      </c>
      <c r="I57" s="8">
        <f t="shared" si="6"/>
        <v>5367196.5100000007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4649999.9400000004</v>
      </c>
      <c r="E59" s="6">
        <v>5356424.68</v>
      </c>
      <c r="F59" s="6">
        <f>D59+E59</f>
        <v>10006424.620000001</v>
      </c>
      <c r="G59" s="6">
        <v>5070178.1100000003</v>
      </c>
      <c r="H59" s="6">
        <v>5070178.1100000003</v>
      </c>
      <c r="I59" s="6">
        <f>F59-G59</f>
        <v>4936246.5100000007</v>
      </c>
    </row>
    <row r="60" spans="2:9" x14ac:dyDescent="0.2">
      <c r="B60" s="2"/>
      <c r="C60" s="3" t="s">
        <v>63</v>
      </c>
      <c r="D60" s="6">
        <v>430950</v>
      </c>
      <c r="E60" s="6">
        <v>0</v>
      </c>
      <c r="F60" s="6">
        <f>D60+E60</f>
        <v>430950</v>
      </c>
      <c r="G60" s="6">
        <v>0</v>
      </c>
      <c r="H60" s="6">
        <v>0</v>
      </c>
      <c r="I60" s="6">
        <f>F60-G60</f>
        <v>430950</v>
      </c>
    </row>
    <row r="61" spans="2:9" s="9" customFormat="1" x14ac:dyDescent="0.2">
      <c r="B61" s="32" t="s">
        <v>64</v>
      </c>
      <c r="C61" s="33"/>
      <c r="D61" s="8">
        <f>SUM(D62:D68)</f>
        <v>250200</v>
      </c>
      <c r="E61" s="8">
        <f t="shared" ref="E61:I61" si="7">SUM(E62:E68)</f>
        <v>0</v>
      </c>
      <c r="F61" s="8">
        <f t="shared" si="7"/>
        <v>250200</v>
      </c>
      <c r="G61" s="8">
        <f t="shared" si="7"/>
        <v>0</v>
      </c>
      <c r="H61" s="8">
        <f t="shared" si="7"/>
        <v>0</v>
      </c>
      <c r="I61" s="8">
        <f t="shared" si="7"/>
        <v>250200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>D62+E62</f>
        <v>0</v>
      </c>
      <c r="G62" s="6">
        <v>0</v>
      </c>
      <c r="H62" s="6">
        <v>0</v>
      </c>
      <c r="I62" s="6">
        <f>F62-G62</f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250200</v>
      </c>
      <c r="E68" s="6">
        <v>0</v>
      </c>
      <c r="F68" s="6">
        <f>D68+E68</f>
        <v>250200</v>
      </c>
      <c r="G68" s="6">
        <v>0</v>
      </c>
      <c r="H68" s="6">
        <v>0</v>
      </c>
      <c r="I68" s="6">
        <f>F68-G68</f>
        <v>250200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f>SUM(D74:D80)</f>
        <v>1837500</v>
      </c>
      <c r="E73" s="8">
        <f t="shared" ref="E73:I73" si="8">SUM(E74:E80)</f>
        <v>0</v>
      </c>
      <c r="F73" s="8">
        <f t="shared" si="8"/>
        <v>1837500</v>
      </c>
      <c r="G73" s="8">
        <f t="shared" si="8"/>
        <v>1738534.73</v>
      </c>
      <c r="H73" s="8">
        <f t="shared" si="8"/>
        <v>1738534.73</v>
      </c>
      <c r="I73" s="8">
        <f t="shared" si="8"/>
        <v>98965.270000000019</v>
      </c>
    </row>
    <row r="74" spans="2:9" x14ac:dyDescent="0.2">
      <c r="B74" s="2"/>
      <c r="C74" s="3" t="s">
        <v>77</v>
      </c>
      <c r="D74" s="6">
        <v>1200000</v>
      </c>
      <c r="E74" s="6">
        <v>0</v>
      </c>
      <c r="F74" s="6">
        <f>D74+E74</f>
        <v>1200000</v>
      </c>
      <c r="G74" s="6">
        <v>1193632.68</v>
      </c>
      <c r="H74" s="6">
        <v>1193632.68</v>
      </c>
      <c r="I74" s="6">
        <f>F74-G74</f>
        <v>6367.3200000000652</v>
      </c>
    </row>
    <row r="75" spans="2:9" x14ac:dyDescent="0.2">
      <c r="B75" s="2"/>
      <c r="C75" s="3" t="s">
        <v>78</v>
      </c>
      <c r="D75" s="6">
        <v>637500</v>
      </c>
      <c r="E75" s="6">
        <v>0</v>
      </c>
      <c r="F75" s="6">
        <f>D75+E75</f>
        <v>637500</v>
      </c>
      <c r="G75" s="6">
        <v>544902.05000000005</v>
      </c>
      <c r="H75" s="6">
        <v>544902.05000000005</v>
      </c>
      <c r="I75" s="6">
        <f>F75-G75</f>
        <v>92597.949999999953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>D9+D17+D27+D37+D47+D57+D61+D73</f>
        <v>58201220.039999999</v>
      </c>
      <c r="E81" s="7">
        <f t="shared" ref="E81:I81" si="9">E9+E17+E27+E37+E47+E57+E61+E73</f>
        <v>14389009.860000001</v>
      </c>
      <c r="F81" s="7">
        <f t="shared" si="9"/>
        <v>72590229.900000006</v>
      </c>
      <c r="G81" s="7">
        <f t="shared" si="9"/>
        <v>44285750.529999994</v>
      </c>
      <c r="H81" s="7">
        <f t="shared" si="9"/>
        <v>45405387.829999998</v>
      </c>
      <c r="I81" s="7">
        <f t="shared" si="9"/>
        <v>28304479.370000001</v>
      </c>
    </row>
    <row r="87" spans="2:9" ht="15" x14ac:dyDescent="0.25">
      <c r="H87" s="10" t="s">
        <v>89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2017-06-13T16:34:09Z</cp:lastPrinted>
  <dcterms:created xsi:type="dcterms:W3CDTF">2015-10-07T18:40:37Z</dcterms:created>
  <dcterms:modified xsi:type="dcterms:W3CDTF">2017-10-20T15:58:10Z</dcterms:modified>
</cp:coreProperties>
</file>