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-14353-2017\"/>
    </mc:Choice>
  </mc:AlternateContent>
  <bookViews>
    <workbookView xWindow="0" yWindow="0" windowWidth="28770" windowHeight="12360"/>
  </bookViews>
  <sheets>
    <sheet name="EAE COG" sheetId="1" r:id="rId1"/>
  </sheets>
  <definedNames>
    <definedName name="_xlnm.Print_Area" localSheetId="0">'EAE COG'!$B$1:$I$96</definedName>
  </definedNames>
  <calcPr calcId="152511"/>
</workbook>
</file>

<file path=xl/calcChain.xml><?xml version="1.0" encoding="utf-8"?>
<calcChain xmlns="http://schemas.openxmlformats.org/spreadsheetml/2006/main">
  <c r="I61" i="1" l="1"/>
  <c r="F55" i="1"/>
  <c r="F30" i="1"/>
  <c r="F82" i="1" l="1"/>
  <c r="F75" i="1" s="1"/>
  <c r="H75" i="1"/>
  <c r="G75" i="1"/>
  <c r="E75" i="1"/>
  <c r="D75" i="1"/>
  <c r="I62" i="1"/>
  <c r="F62" i="1"/>
  <c r="F61" i="1"/>
  <c r="F60" i="1"/>
  <c r="I60" i="1" s="1"/>
  <c r="H59" i="1"/>
  <c r="G59" i="1"/>
  <c r="E59" i="1"/>
  <c r="D59" i="1"/>
  <c r="I58" i="1"/>
  <c r="I56" i="1"/>
  <c r="I54" i="1"/>
  <c r="I52" i="1"/>
  <c r="F58" i="1"/>
  <c r="F57" i="1"/>
  <c r="I57" i="1" s="1"/>
  <c r="F56" i="1"/>
  <c r="I55" i="1"/>
  <c r="F54" i="1"/>
  <c r="F53" i="1"/>
  <c r="I53" i="1" s="1"/>
  <c r="F52" i="1"/>
  <c r="F51" i="1"/>
  <c r="I51" i="1" s="1"/>
  <c r="F50" i="1"/>
  <c r="I50" i="1" s="1"/>
  <c r="H49" i="1"/>
  <c r="G49" i="1"/>
  <c r="E49" i="1"/>
  <c r="D49" i="1"/>
  <c r="I48" i="1"/>
  <c r="I47" i="1"/>
  <c r="I46" i="1"/>
  <c r="I45" i="1"/>
  <c r="I44" i="1"/>
  <c r="I41" i="1"/>
  <c r="I40" i="1"/>
  <c r="F48" i="1"/>
  <c r="F47" i="1"/>
  <c r="F46" i="1"/>
  <c r="F45" i="1"/>
  <c r="F44" i="1"/>
  <c r="F43" i="1"/>
  <c r="I43" i="1" s="1"/>
  <c r="F42" i="1"/>
  <c r="I42" i="1" s="1"/>
  <c r="F41" i="1"/>
  <c r="F40" i="1"/>
  <c r="H39" i="1"/>
  <c r="G39" i="1"/>
  <c r="E39" i="1"/>
  <c r="D39" i="1"/>
  <c r="F34" i="1"/>
  <c r="I34" i="1" s="1"/>
  <c r="F32" i="1"/>
  <c r="I32" i="1" s="1"/>
  <c r="F38" i="1"/>
  <c r="I38" i="1" s="1"/>
  <c r="F37" i="1"/>
  <c r="I37" i="1" s="1"/>
  <c r="F36" i="1"/>
  <c r="I36" i="1" s="1"/>
  <c r="F35" i="1"/>
  <c r="I35" i="1" s="1"/>
  <c r="F33" i="1"/>
  <c r="I33" i="1" s="1"/>
  <c r="F31" i="1"/>
  <c r="I31" i="1" s="1"/>
  <c r="I30" i="1"/>
  <c r="H29" i="1"/>
  <c r="G29" i="1"/>
  <c r="E29" i="1"/>
  <c r="D29" i="1"/>
  <c r="H19" i="1"/>
  <c r="G19" i="1"/>
  <c r="E19" i="1"/>
  <c r="D19" i="1"/>
  <c r="I22" i="1"/>
  <c r="F28" i="1"/>
  <c r="I28" i="1" s="1"/>
  <c r="F27" i="1"/>
  <c r="I27" i="1" s="1"/>
  <c r="I26" i="1"/>
  <c r="F25" i="1"/>
  <c r="I25" i="1" s="1"/>
  <c r="F24" i="1"/>
  <c r="I24" i="1" s="1"/>
  <c r="F23" i="1"/>
  <c r="I23" i="1" s="1"/>
  <c r="F22" i="1"/>
  <c r="F21" i="1"/>
  <c r="I21" i="1" s="1"/>
  <c r="F20" i="1"/>
  <c r="I20" i="1" s="1"/>
  <c r="I17" i="1"/>
  <c r="I13" i="1"/>
  <c r="F18" i="1"/>
  <c r="I18" i="1" s="1"/>
  <c r="F17" i="1"/>
  <c r="F16" i="1"/>
  <c r="I16" i="1" s="1"/>
  <c r="F15" i="1"/>
  <c r="I15" i="1" s="1"/>
  <c r="F14" i="1"/>
  <c r="I14" i="1" s="1"/>
  <c r="F13" i="1"/>
  <c r="F12" i="1"/>
  <c r="I12" i="1" s="1"/>
  <c r="H11" i="1"/>
  <c r="G11" i="1"/>
  <c r="E11" i="1"/>
  <c r="D11" i="1"/>
  <c r="E83" i="1" l="1"/>
  <c r="I82" i="1"/>
  <c r="I75" i="1" s="1"/>
  <c r="D83" i="1"/>
  <c r="H83" i="1"/>
  <c r="G83" i="1"/>
  <c r="F59" i="1"/>
  <c r="I59" i="1"/>
  <c r="F49" i="1"/>
  <c r="I49" i="1"/>
  <c r="F39" i="1"/>
  <c r="I39" i="1"/>
  <c r="I29" i="1"/>
  <c r="F29" i="1"/>
  <c r="I19" i="1"/>
  <c r="F19" i="1"/>
  <c r="I11" i="1"/>
  <c r="F11" i="1"/>
  <c r="F83" i="1" l="1"/>
  <c r="I83" i="1"/>
</calcChain>
</file>

<file path=xl/sharedStrings.xml><?xml version="1.0" encoding="utf-8"?>
<sst xmlns="http://schemas.openxmlformats.org/spreadsheetml/2006/main" count="95" uniqueCount="95">
  <si>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</si>
  <si>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</si>
  <si>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</si>
  <si>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</si>
  <si>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</si>
  <si>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</si>
  <si>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</si>
  <si>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</si>
  <si>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</si>
  <si>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</si>
  <si>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</si>
  <si>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</si>
  <si>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</si>
  <si>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</si>
  <si>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</si>
  <si>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</si>
  <si>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</si>
  <si>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</si>
  <si>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</si>
  <si>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</si>
  <si>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</si>
  <si>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</si>
  <si>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</si>
  <si>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</si>
  <si>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</si>
  <si>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</si>
  <si>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</si>
  <si>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</si>
  <si>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</si>
  <si>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</si>
  <si>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</si>
  <si>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</si>
  <si>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</si>
  <si>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</si>
  <si>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</si>
  <si>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</si>
  <si>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</si>
  <si>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</si>
  <si>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</si>
  <si>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</si>
  <si>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</si>
  <si>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</si>
  <si>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</si>
  <si>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</si>
  <si>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</si>
  <si>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</si>
  <si>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</si>
  <si>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</si>
  <si>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</si>
  <si>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</si>
  <si>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</si>
  <si>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</si>
  <si>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</si>
  <si>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</si>
  <si>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</si>
  <si>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</si>
  <si>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</si>
  <si>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</si>
  <si>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</si>
  <si>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</si>
  <si>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</si>
  <si>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</si>
  <si>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</si>
  <si>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</si>
  <si>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</si>
  <si>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</si>
  <si>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</si>
  <si>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</si>
  <si>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</si>
  <si>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</si>
  <si>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</si>
  <si>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</si>
  <si>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</si>
  <si>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</si>
  <si>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</si>
  <si>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</si>
  <si>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</si>
  <si>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</si>
  <si>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</si>
  <si>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</si>
  <si>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</si>
  <si>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</si>
  <si>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</si>
  <si>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</si>
  <si>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</si>
  <si>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</si>
  <si>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</si>
  <si>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</si>
  <si>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</si>
  <si>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Presidencia Municipal De Muzquiz</t>
  </si>
  <si>
    <t>Del 01 de enero al 31 de marzo de 2017</t>
  </si>
  <si>
    <t>LIC. LUIS FERNANDO SANTOS FLORES</t>
  </si>
  <si>
    <t>LIC. FRANCISCO JAVIER GARCIA OCHOA</t>
  </si>
  <si>
    <t>C.P. HUGO ALFONSO ELIZONDO SOSA</t>
  </si>
  <si>
    <t>C.P. JOSE ISRAEL RIVAS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</si>
</sst>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1" fillId="0" borderId="18" xfId="0" applyFont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18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96"/>
  <sheetViews>
    <sheetView showGridLines="0" tabSelected="1" zoomScale="90" zoomScaleNormal="90" workbookViewId="0">
      <selection activeCell="B1" sqref="B1:I96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3" spans="2:9" ht="4.5" customHeight="1" thickBot="1" x14ac:dyDescent="0.25"/>
    <row r="4" spans="2:9" x14ac:dyDescent="0.2">
      <c r="B4" s="19" t="s">
        <v>89</v>
      </c>
      <c r="C4" s="20"/>
      <c r="D4" s="20"/>
      <c r="E4" s="20"/>
      <c r="F4" s="20"/>
      <c r="G4" s="20"/>
      <c r="H4" s="20"/>
      <c r="I4" s="21"/>
    </row>
    <row r="5" spans="2:9" x14ac:dyDescent="0.2">
      <c r="B5" s="22" t="s">
        <v>0</v>
      </c>
      <c r="C5" s="23"/>
      <c r="D5" s="23"/>
      <c r="E5" s="23"/>
      <c r="F5" s="23"/>
      <c r="G5" s="23"/>
      <c r="H5" s="23"/>
      <c r="I5" s="24"/>
    </row>
    <row r="6" spans="2:9" x14ac:dyDescent="0.2">
      <c r="B6" s="22" t="s">
        <v>1</v>
      </c>
      <c r="C6" s="23"/>
      <c r="D6" s="23"/>
      <c r="E6" s="23"/>
      <c r="F6" s="23"/>
      <c r="G6" s="23"/>
      <c r="H6" s="23"/>
      <c r="I6" s="24"/>
    </row>
    <row r="7" spans="2:9" ht="12.75" thickBot="1" x14ac:dyDescent="0.25">
      <c r="B7" s="25" t="s">
        <v>90</v>
      </c>
      <c r="C7" s="26"/>
      <c r="D7" s="26"/>
      <c r="E7" s="26"/>
      <c r="F7" s="26"/>
      <c r="G7" s="26"/>
      <c r="H7" s="26"/>
      <c r="I7" s="27"/>
    </row>
    <row r="8" spans="2:9" ht="12.75" thickBot="1" x14ac:dyDescent="0.25">
      <c r="B8" s="28" t="s">
        <v>2</v>
      </c>
      <c r="C8" s="29"/>
      <c r="D8" s="34" t="s">
        <v>3</v>
      </c>
      <c r="E8" s="35"/>
      <c r="F8" s="35"/>
      <c r="G8" s="35"/>
      <c r="H8" s="36"/>
      <c r="I8" s="37" t="s">
        <v>4</v>
      </c>
    </row>
    <row r="9" spans="2:9" ht="24.75" thickBot="1" x14ac:dyDescent="0.25">
      <c r="B9" s="30"/>
      <c r="C9" s="31"/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38"/>
    </row>
    <row r="10" spans="2:9" ht="12.75" thickBot="1" x14ac:dyDescent="0.25">
      <c r="B10" s="32"/>
      <c r="C10" s="33"/>
      <c r="D10" s="10" t="s">
        <v>85</v>
      </c>
      <c r="E10" s="10" t="s">
        <v>86</v>
      </c>
      <c r="F10" s="10" t="s">
        <v>10</v>
      </c>
      <c r="G10" s="10" t="s">
        <v>87</v>
      </c>
      <c r="H10" s="10" t="s">
        <v>88</v>
      </c>
      <c r="I10" s="10" t="s">
        <v>11</v>
      </c>
    </row>
    <row r="11" spans="2:9" s="9" customFormat="1" x14ac:dyDescent="0.2">
      <c r="B11" s="43" t="s">
        <v>12</v>
      </c>
      <c r="C11" s="44"/>
      <c r="D11" s="8">
        <f>+D12+D13+D14+D15+D16+D17+D18</f>
        <v>14439635.01</v>
      </c>
      <c r="E11" s="8">
        <f>+E12+E13+E14+E15+E16+E17+E18</f>
        <v>-3420000</v>
      </c>
      <c r="F11" s="8">
        <f t="shared" ref="F11:I11" si="0">+F12+F13+F14+F15+F16+F17+F18</f>
        <v>11019635.01</v>
      </c>
      <c r="G11" s="8">
        <f t="shared" si="0"/>
        <v>13017888.140000001</v>
      </c>
      <c r="H11" s="8">
        <f t="shared" si="0"/>
        <v>13017888.140000001</v>
      </c>
      <c r="I11" s="8">
        <f t="shared" si="0"/>
        <v>-1998253.1300000004</v>
      </c>
    </row>
    <row r="12" spans="2:9" x14ac:dyDescent="0.2">
      <c r="B12" s="2"/>
      <c r="C12" s="3" t="s">
        <v>13</v>
      </c>
      <c r="D12" s="6">
        <v>12881745</v>
      </c>
      <c r="E12" s="6">
        <v>850000</v>
      </c>
      <c r="F12" s="6">
        <f>+D12+E12</f>
        <v>13731745</v>
      </c>
      <c r="G12" s="6">
        <v>12788079.74</v>
      </c>
      <c r="H12" s="6">
        <v>12788079.74</v>
      </c>
      <c r="I12" s="6">
        <f>+F12-G12</f>
        <v>943665.25999999978</v>
      </c>
    </row>
    <row r="13" spans="2:9" x14ac:dyDescent="0.2">
      <c r="B13" s="2"/>
      <c r="C13" s="3" t="s">
        <v>14</v>
      </c>
      <c r="D13" s="6">
        <v>0</v>
      </c>
      <c r="E13" s="6">
        <v>0</v>
      </c>
      <c r="F13" s="6">
        <f t="shared" ref="F13:F18" si="1">+D13+E13</f>
        <v>0</v>
      </c>
      <c r="G13" s="6">
        <v>0</v>
      </c>
      <c r="H13" s="6">
        <v>0</v>
      </c>
      <c r="I13" s="6">
        <f t="shared" ref="I13:I18" si="2">+F13-G13</f>
        <v>0</v>
      </c>
    </row>
    <row r="14" spans="2:9" x14ac:dyDescent="0.2">
      <c r="B14" s="2"/>
      <c r="C14" s="3" t="s">
        <v>15</v>
      </c>
      <c r="D14" s="6">
        <v>1375238.4</v>
      </c>
      <c r="E14" s="6">
        <v>-4270000</v>
      </c>
      <c r="F14" s="6">
        <f t="shared" si="1"/>
        <v>-2894761.6</v>
      </c>
      <c r="G14" s="6">
        <v>36962.99</v>
      </c>
      <c r="H14" s="6">
        <v>36962.99</v>
      </c>
      <c r="I14" s="6">
        <f t="shared" si="2"/>
        <v>-2931724.5900000003</v>
      </c>
    </row>
    <row r="15" spans="2:9" x14ac:dyDescent="0.2">
      <c r="B15" s="2"/>
      <c r="C15" s="3" t="s">
        <v>16</v>
      </c>
      <c r="D15" s="6">
        <v>8653.26</v>
      </c>
      <c r="E15" s="6">
        <v>0</v>
      </c>
      <c r="F15" s="6">
        <f t="shared" si="1"/>
        <v>8653.26</v>
      </c>
      <c r="G15" s="6">
        <v>0</v>
      </c>
      <c r="H15" s="6">
        <v>0</v>
      </c>
      <c r="I15" s="6">
        <f t="shared" si="2"/>
        <v>8653.26</v>
      </c>
    </row>
    <row r="16" spans="2:9" x14ac:dyDescent="0.2">
      <c r="B16" s="2"/>
      <c r="C16" s="3" t="s">
        <v>17</v>
      </c>
      <c r="D16" s="6">
        <v>172176.54</v>
      </c>
      <c r="E16" s="6">
        <v>0</v>
      </c>
      <c r="F16" s="6">
        <f t="shared" si="1"/>
        <v>172176.54</v>
      </c>
      <c r="G16" s="6">
        <v>192845.41</v>
      </c>
      <c r="H16" s="6">
        <v>192845.41</v>
      </c>
      <c r="I16" s="6">
        <f t="shared" si="2"/>
        <v>-20668.869999999995</v>
      </c>
    </row>
    <row r="17" spans="2:9" x14ac:dyDescent="0.2">
      <c r="B17" s="2"/>
      <c r="C17" s="3" t="s">
        <v>18</v>
      </c>
      <c r="D17" s="6">
        <v>1821.81</v>
      </c>
      <c r="E17" s="6">
        <v>0</v>
      </c>
      <c r="F17" s="6">
        <f t="shared" si="1"/>
        <v>1821.81</v>
      </c>
      <c r="G17" s="6">
        <v>0</v>
      </c>
      <c r="H17" s="6">
        <v>0</v>
      </c>
      <c r="I17" s="6">
        <f t="shared" si="2"/>
        <v>1821.81</v>
      </c>
    </row>
    <row r="18" spans="2:9" x14ac:dyDescent="0.2">
      <c r="B18" s="2"/>
      <c r="C18" s="3" t="s">
        <v>19</v>
      </c>
      <c r="D18" s="6">
        <v>0</v>
      </c>
      <c r="E18" s="6">
        <v>0</v>
      </c>
      <c r="F18" s="6">
        <f t="shared" si="1"/>
        <v>0</v>
      </c>
      <c r="G18" s="6">
        <v>0</v>
      </c>
      <c r="H18" s="6">
        <v>0</v>
      </c>
      <c r="I18" s="6">
        <f t="shared" si="2"/>
        <v>0</v>
      </c>
    </row>
    <row r="19" spans="2:9" s="9" customFormat="1" x14ac:dyDescent="0.2">
      <c r="B19" s="39" t="s">
        <v>20</v>
      </c>
      <c r="C19" s="40"/>
      <c r="D19" s="8">
        <f t="shared" ref="D19:I19" si="3">+D20+D21+D22+D23+D24+D25+D26+D27+D28</f>
        <v>3702114.66</v>
      </c>
      <c r="E19" s="8">
        <f t="shared" si="3"/>
        <v>2612666.4</v>
      </c>
      <c r="F19" s="8">
        <f t="shared" si="3"/>
        <v>6314781.0599999996</v>
      </c>
      <c r="G19" s="8">
        <f t="shared" si="3"/>
        <v>3220167.9899999998</v>
      </c>
      <c r="H19" s="8">
        <f t="shared" si="3"/>
        <v>3220167.9899999998</v>
      </c>
      <c r="I19" s="8">
        <f t="shared" si="3"/>
        <v>3094613.0700000003</v>
      </c>
    </row>
    <row r="20" spans="2:9" x14ac:dyDescent="0.2">
      <c r="B20" s="2"/>
      <c r="C20" s="3" t="s">
        <v>21</v>
      </c>
      <c r="D20" s="6">
        <v>303170.68</v>
      </c>
      <c r="E20" s="6">
        <v>73191.31</v>
      </c>
      <c r="F20" s="6">
        <f>+D20+E20</f>
        <v>376361.99</v>
      </c>
      <c r="G20" s="6">
        <v>181070.26</v>
      </c>
      <c r="H20" s="6">
        <v>181070.26</v>
      </c>
      <c r="I20" s="6">
        <f>+F20-G20</f>
        <v>195291.72999999998</v>
      </c>
    </row>
    <row r="21" spans="2:9" x14ac:dyDescent="0.2">
      <c r="B21" s="2"/>
      <c r="C21" s="3" t="s">
        <v>22</v>
      </c>
      <c r="D21" s="6">
        <v>292494.73</v>
      </c>
      <c r="E21" s="6">
        <v>17462.93</v>
      </c>
      <c r="F21" s="6">
        <f t="shared" ref="F21:F30" si="4">+D21+E21</f>
        <v>309957.65999999997</v>
      </c>
      <c r="G21" s="6">
        <v>227141.08</v>
      </c>
      <c r="H21" s="6">
        <v>227141.08</v>
      </c>
      <c r="I21" s="6">
        <f t="shared" ref="I21:I28" si="5">+F21-G21</f>
        <v>82816.579999999987</v>
      </c>
    </row>
    <row r="22" spans="2:9" x14ac:dyDescent="0.2">
      <c r="B22" s="2"/>
      <c r="C22" s="3" t="s">
        <v>23</v>
      </c>
      <c r="D22" s="6">
        <v>0</v>
      </c>
      <c r="E22" s="6">
        <v>0</v>
      </c>
      <c r="F22" s="6">
        <f t="shared" si="4"/>
        <v>0</v>
      </c>
      <c r="G22" s="6">
        <v>0</v>
      </c>
      <c r="H22" s="6">
        <v>0</v>
      </c>
      <c r="I22" s="6">
        <f t="shared" si="5"/>
        <v>0</v>
      </c>
    </row>
    <row r="23" spans="2:9" x14ac:dyDescent="0.2">
      <c r="B23" s="2"/>
      <c r="C23" s="3" t="s">
        <v>24</v>
      </c>
      <c r="D23" s="6">
        <v>989007.5</v>
      </c>
      <c r="E23" s="6">
        <v>1827539.67</v>
      </c>
      <c r="F23" s="6">
        <f t="shared" si="4"/>
        <v>2816547.17</v>
      </c>
      <c r="G23" s="6">
        <v>827934.32</v>
      </c>
      <c r="H23" s="6">
        <v>827934.32</v>
      </c>
      <c r="I23" s="6">
        <f t="shared" si="5"/>
        <v>1988612.85</v>
      </c>
    </row>
    <row r="24" spans="2:9" x14ac:dyDescent="0.2">
      <c r="B24" s="2"/>
      <c r="C24" s="3" t="s">
        <v>25</v>
      </c>
      <c r="D24" s="6">
        <v>42658.62</v>
      </c>
      <c r="E24" s="6">
        <v>14886.03</v>
      </c>
      <c r="F24" s="6">
        <f t="shared" si="4"/>
        <v>57544.65</v>
      </c>
      <c r="G24" s="6">
        <v>30424.61</v>
      </c>
      <c r="H24" s="6">
        <v>30424.61</v>
      </c>
      <c r="I24" s="6">
        <f t="shared" si="5"/>
        <v>27120.04</v>
      </c>
    </row>
    <row r="25" spans="2:9" x14ac:dyDescent="0.2">
      <c r="B25" s="2"/>
      <c r="C25" s="3" t="s">
        <v>26</v>
      </c>
      <c r="D25" s="6">
        <v>1664921.17</v>
      </c>
      <c r="E25" s="6">
        <v>694667.11</v>
      </c>
      <c r="F25" s="6">
        <f t="shared" si="4"/>
        <v>2359588.2799999998</v>
      </c>
      <c r="G25" s="6">
        <v>1918126.61</v>
      </c>
      <c r="H25" s="6">
        <v>1918126.61</v>
      </c>
      <c r="I25" s="6">
        <f t="shared" si="5"/>
        <v>441461.66999999969</v>
      </c>
    </row>
    <row r="26" spans="2:9" x14ac:dyDescent="0.2">
      <c r="B26" s="2"/>
      <c r="C26" s="3" t="s">
        <v>27</v>
      </c>
      <c r="D26" s="6">
        <v>307368.05</v>
      </c>
      <c r="E26" s="6">
        <v>8932.9699999999993</v>
      </c>
      <c r="F26" s="6">
        <v>316301.02</v>
      </c>
      <c r="G26" s="6">
        <v>8932</v>
      </c>
      <c r="H26" s="6">
        <v>8932</v>
      </c>
      <c r="I26" s="6">
        <f t="shared" si="5"/>
        <v>307369.02</v>
      </c>
    </row>
    <row r="27" spans="2:9" x14ac:dyDescent="0.2">
      <c r="B27" s="2"/>
      <c r="C27" s="3" t="s">
        <v>28</v>
      </c>
      <c r="D27" s="6">
        <v>0</v>
      </c>
      <c r="E27" s="6">
        <v>3501</v>
      </c>
      <c r="F27" s="6">
        <f t="shared" si="4"/>
        <v>3501</v>
      </c>
      <c r="G27" s="6">
        <v>3487.71</v>
      </c>
      <c r="H27" s="6">
        <v>3487.71</v>
      </c>
      <c r="I27" s="6">
        <f t="shared" si="5"/>
        <v>13.289999999999964</v>
      </c>
    </row>
    <row r="28" spans="2:9" x14ac:dyDescent="0.2">
      <c r="B28" s="2"/>
      <c r="C28" s="3" t="s">
        <v>29</v>
      </c>
      <c r="D28" s="6">
        <v>102493.91</v>
      </c>
      <c r="E28" s="6">
        <v>-27514.62</v>
      </c>
      <c r="F28" s="6">
        <f t="shared" si="4"/>
        <v>74979.290000000008</v>
      </c>
      <c r="G28" s="6">
        <v>23051.4</v>
      </c>
      <c r="H28" s="6">
        <v>23051.4</v>
      </c>
      <c r="I28" s="6">
        <f t="shared" si="5"/>
        <v>51927.890000000007</v>
      </c>
    </row>
    <row r="29" spans="2:9" s="9" customFormat="1" x14ac:dyDescent="0.2">
      <c r="B29" s="39" t="s">
        <v>30</v>
      </c>
      <c r="C29" s="40"/>
      <c r="D29" s="8">
        <f>+D30+D31+D32+D33+D34+D35+D36+D37+D38</f>
        <v>9446600.1500000004</v>
      </c>
      <c r="E29" s="8">
        <f t="shared" ref="E29:I29" si="6">+E30+E31+E32+E33+E34+E35+E36+E37+E38</f>
        <v>2196512.0400000005</v>
      </c>
      <c r="F29" s="8">
        <f t="shared" si="6"/>
        <v>11643112.190000001</v>
      </c>
      <c r="G29" s="8">
        <f t="shared" si="6"/>
        <v>6820271.6199999992</v>
      </c>
      <c r="H29" s="8">
        <f t="shared" si="6"/>
        <v>6820271.6199999992</v>
      </c>
      <c r="I29" s="8">
        <f t="shared" si="6"/>
        <v>4822840.5700000012</v>
      </c>
    </row>
    <row r="30" spans="2:9" x14ac:dyDescent="0.2">
      <c r="B30" s="2"/>
      <c r="C30" s="3" t="s">
        <v>31</v>
      </c>
      <c r="D30" s="6">
        <v>3834786.73</v>
      </c>
      <c r="E30" s="6">
        <v>3446089.68</v>
      </c>
      <c r="F30" s="6">
        <f t="shared" si="4"/>
        <v>7280876.4100000001</v>
      </c>
      <c r="G30" s="6">
        <v>4060627.58</v>
      </c>
      <c r="H30" s="6">
        <v>4060627.58</v>
      </c>
      <c r="I30" s="6">
        <f>+F30-G30</f>
        <v>3220248.83</v>
      </c>
    </row>
    <row r="31" spans="2:9" x14ac:dyDescent="0.2">
      <c r="B31" s="2"/>
      <c r="C31" s="3" t="s">
        <v>32</v>
      </c>
      <c r="D31" s="6">
        <v>1197765.82</v>
      </c>
      <c r="E31" s="6">
        <v>-641671.94999999995</v>
      </c>
      <c r="F31" s="6">
        <f t="shared" ref="F31:F38" si="7">+D31+E31</f>
        <v>556093.87000000011</v>
      </c>
      <c r="G31" s="6">
        <v>512208.76</v>
      </c>
      <c r="H31" s="6">
        <v>512208.76</v>
      </c>
      <c r="I31" s="6">
        <f t="shared" ref="I31:I38" si="8">+F31-G31</f>
        <v>43885.110000000102</v>
      </c>
    </row>
    <row r="32" spans="2:9" x14ac:dyDescent="0.2">
      <c r="B32" s="2"/>
      <c r="C32" s="3" t="s">
        <v>33</v>
      </c>
      <c r="D32" s="6">
        <v>1380878.57</v>
      </c>
      <c r="E32" s="6">
        <v>-985691.85</v>
      </c>
      <c r="F32" s="6">
        <f t="shared" si="7"/>
        <v>395186.72000000009</v>
      </c>
      <c r="G32" s="6">
        <v>164855.25</v>
      </c>
      <c r="H32" s="6">
        <v>164855.25</v>
      </c>
      <c r="I32" s="6">
        <f t="shared" si="8"/>
        <v>230331.47000000009</v>
      </c>
    </row>
    <row r="33" spans="2:9" x14ac:dyDescent="0.2">
      <c r="B33" s="2"/>
      <c r="C33" s="3" t="s">
        <v>34</v>
      </c>
      <c r="D33" s="6">
        <v>80776.97</v>
      </c>
      <c r="E33" s="6">
        <v>12239.06</v>
      </c>
      <c r="F33" s="6">
        <f t="shared" si="7"/>
        <v>93016.03</v>
      </c>
      <c r="G33" s="6">
        <v>22285.57</v>
      </c>
      <c r="H33" s="6">
        <v>22285.57</v>
      </c>
      <c r="I33" s="6">
        <f t="shared" si="8"/>
        <v>70730.459999999992</v>
      </c>
    </row>
    <row r="34" spans="2:9" x14ac:dyDescent="0.2">
      <c r="B34" s="2"/>
      <c r="C34" s="3" t="s">
        <v>35</v>
      </c>
      <c r="D34" s="6">
        <v>997410.79</v>
      </c>
      <c r="E34" s="6">
        <v>61344.56</v>
      </c>
      <c r="F34" s="6">
        <f t="shared" si="7"/>
        <v>1058755.3500000001</v>
      </c>
      <c r="G34" s="6">
        <v>752354.3</v>
      </c>
      <c r="H34" s="6">
        <v>752354.3</v>
      </c>
      <c r="I34" s="6">
        <f t="shared" si="8"/>
        <v>306401.05000000005</v>
      </c>
    </row>
    <row r="35" spans="2:9" x14ac:dyDescent="0.2">
      <c r="B35" s="2"/>
      <c r="C35" s="3" t="s">
        <v>36</v>
      </c>
      <c r="D35" s="6">
        <v>953504.21</v>
      </c>
      <c r="E35" s="6">
        <v>-356146.99</v>
      </c>
      <c r="F35" s="6">
        <f t="shared" si="7"/>
        <v>597357.22</v>
      </c>
      <c r="G35" s="6">
        <v>571986</v>
      </c>
      <c r="H35" s="6">
        <v>571986</v>
      </c>
      <c r="I35" s="6">
        <f t="shared" si="8"/>
        <v>25371.219999999972</v>
      </c>
    </row>
    <row r="36" spans="2:9" x14ac:dyDescent="0.2">
      <c r="B36" s="2"/>
      <c r="C36" s="3" t="s">
        <v>37</v>
      </c>
      <c r="D36" s="6">
        <v>134883.91</v>
      </c>
      <c r="E36" s="6">
        <v>-10000</v>
      </c>
      <c r="F36" s="6">
        <f t="shared" si="7"/>
        <v>124883.91</v>
      </c>
      <c r="G36" s="6">
        <v>64766.81</v>
      </c>
      <c r="H36" s="6">
        <v>64766.81</v>
      </c>
      <c r="I36" s="6">
        <f t="shared" si="8"/>
        <v>60117.100000000006</v>
      </c>
    </row>
    <row r="37" spans="2:9" x14ac:dyDescent="0.2">
      <c r="B37" s="2"/>
      <c r="C37" s="3" t="s">
        <v>38</v>
      </c>
      <c r="D37" s="6">
        <v>325000</v>
      </c>
      <c r="E37" s="6">
        <v>-11610.63</v>
      </c>
      <c r="F37" s="6">
        <f t="shared" si="7"/>
        <v>313389.37</v>
      </c>
      <c r="G37" s="6">
        <v>261167.75</v>
      </c>
      <c r="H37" s="6">
        <v>261167.75</v>
      </c>
      <c r="I37" s="6">
        <f t="shared" si="8"/>
        <v>52221.619999999995</v>
      </c>
    </row>
    <row r="38" spans="2:9" x14ac:dyDescent="0.2">
      <c r="B38" s="2"/>
      <c r="C38" s="3" t="s">
        <v>39</v>
      </c>
      <c r="D38" s="6">
        <v>541593.15</v>
      </c>
      <c r="E38" s="6">
        <v>681960.16</v>
      </c>
      <c r="F38" s="6">
        <f t="shared" si="7"/>
        <v>1223553.31</v>
      </c>
      <c r="G38" s="6">
        <v>410019.6</v>
      </c>
      <c r="H38" s="6">
        <v>410019.6</v>
      </c>
      <c r="I38" s="6">
        <f t="shared" si="8"/>
        <v>813533.71000000008</v>
      </c>
    </row>
    <row r="39" spans="2:9" s="9" customFormat="1" x14ac:dyDescent="0.2">
      <c r="B39" s="39" t="s">
        <v>40</v>
      </c>
      <c r="C39" s="40"/>
      <c r="D39" s="8">
        <f>+D40+D41+D42+D43+D44+D45+D46+D47+D48</f>
        <v>4237500</v>
      </c>
      <c r="E39" s="8">
        <f t="shared" ref="E39:I39" si="9">+E40+E41+E42+E43+E44+E45+E46+E47+E48</f>
        <v>2807996.3000000003</v>
      </c>
      <c r="F39" s="8">
        <f t="shared" si="9"/>
        <v>7045496.3000000007</v>
      </c>
      <c r="G39" s="8">
        <f t="shared" si="9"/>
        <v>5241929.95</v>
      </c>
      <c r="H39" s="8">
        <f t="shared" si="9"/>
        <v>5241929.95</v>
      </c>
      <c r="I39" s="8">
        <f t="shared" si="9"/>
        <v>1803566.35</v>
      </c>
    </row>
    <row r="40" spans="2:9" x14ac:dyDescent="0.2">
      <c r="B40" s="2"/>
      <c r="C40" s="3" t="s">
        <v>41</v>
      </c>
      <c r="D40" s="6">
        <v>0</v>
      </c>
      <c r="E40" s="6">
        <v>0</v>
      </c>
      <c r="F40" s="6">
        <f>+D40+E40</f>
        <v>0</v>
      </c>
      <c r="G40" s="6">
        <v>0</v>
      </c>
      <c r="H40" s="6">
        <v>0</v>
      </c>
      <c r="I40" s="6">
        <f>+F40-G40</f>
        <v>0</v>
      </c>
    </row>
    <row r="41" spans="2:9" x14ac:dyDescent="0.2">
      <c r="B41" s="2"/>
      <c r="C41" s="3" t="s">
        <v>42</v>
      </c>
      <c r="D41" s="6">
        <v>0</v>
      </c>
      <c r="E41" s="6">
        <v>0</v>
      </c>
      <c r="F41" s="6">
        <f t="shared" ref="F41:F48" si="10">+D41+E41</f>
        <v>0</v>
      </c>
      <c r="G41" s="6">
        <v>0</v>
      </c>
      <c r="H41" s="6">
        <v>0</v>
      </c>
      <c r="I41" s="6">
        <f t="shared" ref="I41:I48" si="11">+F41-G41</f>
        <v>0</v>
      </c>
    </row>
    <row r="42" spans="2:9" x14ac:dyDescent="0.2">
      <c r="B42" s="2"/>
      <c r="C42" s="3" t="s">
        <v>43</v>
      </c>
      <c r="D42" s="6">
        <v>1300000</v>
      </c>
      <c r="E42" s="6">
        <v>2849028.41</v>
      </c>
      <c r="F42" s="6">
        <f t="shared" si="10"/>
        <v>4149028.41</v>
      </c>
      <c r="G42" s="6">
        <v>3472239.12</v>
      </c>
      <c r="H42" s="6">
        <v>3472239.12</v>
      </c>
      <c r="I42" s="6">
        <f t="shared" si="11"/>
        <v>676789.29</v>
      </c>
    </row>
    <row r="43" spans="2:9" x14ac:dyDescent="0.2">
      <c r="B43" s="2"/>
      <c r="C43" s="3" t="s">
        <v>44</v>
      </c>
      <c r="D43" s="6">
        <v>2937500</v>
      </c>
      <c r="E43" s="6">
        <v>-41032.11</v>
      </c>
      <c r="F43" s="6">
        <f t="shared" si="10"/>
        <v>2896467.89</v>
      </c>
      <c r="G43" s="6">
        <v>1769690.83</v>
      </c>
      <c r="H43" s="6">
        <v>1769690.83</v>
      </c>
      <c r="I43" s="6">
        <f t="shared" si="11"/>
        <v>1126777.06</v>
      </c>
    </row>
    <row r="44" spans="2:9" x14ac:dyDescent="0.2">
      <c r="B44" s="2"/>
      <c r="C44" s="3" t="s">
        <v>45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46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47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x14ac:dyDescent="0.2">
      <c r="B47" s="2"/>
      <c r="C47" s="3" t="s">
        <v>48</v>
      </c>
      <c r="D47" s="6">
        <v>0</v>
      </c>
      <c r="E47" s="6">
        <v>0</v>
      </c>
      <c r="F47" s="6">
        <f t="shared" si="10"/>
        <v>0</v>
      </c>
      <c r="G47" s="6">
        <v>0</v>
      </c>
      <c r="H47" s="6">
        <v>0</v>
      </c>
      <c r="I47" s="6">
        <f t="shared" si="11"/>
        <v>0</v>
      </c>
    </row>
    <row r="48" spans="2:9" x14ac:dyDescent="0.2">
      <c r="B48" s="2"/>
      <c r="C48" s="3" t="s">
        <v>49</v>
      </c>
      <c r="D48" s="6">
        <v>0</v>
      </c>
      <c r="E48" s="6">
        <v>0</v>
      </c>
      <c r="F48" s="6">
        <f t="shared" si="10"/>
        <v>0</v>
      </c>
      <c r="G48" s="6">
        <v>0</v>
      </c>
      <c r="H48" s="6">
        <v>0</v>
      </c>
      <c r="I48" s="6">
        <f t="shared" si="11"/>
        <v>0</v>
      </c>
    </row>
    <row r="49" spans="2:9" s="9" customFormat="1" x14ac:dyDescent="0.2">
      <c r="B49" s="39" t="s">
        <v>50</v>
      </c>
      <c r="C49" s="40"/>
      <c r="D49" s="8">
        <f>+D50+D51+D52+D53+D54+D55+D56+D57+D58</f>
        <v>735697.25</v>
      </c>
      <c r="E49" s="8">
        <f t="shared" ref="E49:I49" si="12">+E50+E51+E52+E53+E54+E55+E56+E57+E58</f>
        <v>-45428.84</v>
      </c>
      <c r="F49" s="8">
        <f t="shared" si="12"/>
        <v>690268.41</v>
      </c>
      <c r="G49" s="8">
        <f t="shared" si="12"/>
        <v>5948.99</v>
      </c>
      <c r="H49" s="8">
        <f t="shared" si="12"/>
        <v>5948.99</v>
      </c>
      <c r="I49" s="8">
        <f t="shared" si="12"/>
        <v>684319.41999999993</v>
      </c>
    </row>
    <row r="50" spans="2:9" x14ac:dyDescent="0.2">
      <c r="B50" s="2"/>
      <c r="C50" s="3" t="s">
        <v>51</v>
      </c>
      <c r="D50" s="6">
        <v>127835.91</v>
      </c>
      <c r="E50" s="6">
        <v>-5498.94</v>
      </c>
      <c r="F50" s="6">
        <f>+D50+E50</f>
        <v>122336.97</v>
      </c>
      <c r="G50" s="6">
        <v>0</v>
      </c>
      <c r="H50" s="6">
        <v>0</v>
      </c>
      <c r="I50" s="6">
        <f>+F50-G50</f>
        <v>122336.97</v>
      </c>
    </row>
    <row r="51" spans="2:9" x14ac:dyDescent="0.2">
      <c r="B51" s="2"/>
      <c r="C51" s="3" t="s">
        <v>52</v>
      </c>
      <c r="D51" s="6">
        <v>15000</v>
      </c>
      <c r="E51" s="6">
        <v>0</v>
      </c>
      <c r="F51" s="6">
        <f t="shared" ref="F51:F58" si="13">+D51+E51</f>
        <v>15000</v>
      </c>
      <c r="G51" s="6">
        <v>0</v>
      </c>
      <c r="H51" s="6">
        <v>0</v>
      </c>
      <c r="I51" s="6">
        <f t="shared" ref="I51:I58" si="14">+F51-G51</f>
        <v>15000</v>
      </c>
    </row>
    <row r="52" spans="2:9" x14ac:dyDescent="0.2">
      <c r="B52" s="2"/>
      <c r="C52" s="3" t="s">
        <v>53</v>
      </c>
      <c r="D52" s="6">
        <v>0</v>
      </c>
      <c r="E52" s="6">
        <v>0</v>
      </c>
      <c r="F52" s="6">
        <f t="shared" si="13"/>
        <v>0</v>
      </c>
      <c r="G52" s="6">
        <v>0</v>
      </c>
      <c r="H52" s="6">
        <v>0</v>
      </c>
      <c r="I52" s="6">
        <f t="shared" si="14"/>
        <v>0</v>
      </c>
    </row>
    <row r="53" spans="2:9" x14ac:dyDescent="0.2">
      <c r="B53" s="2"/>
      <c r="C53" s="3" t="s">
        <v>54</v>
      </c>
      <c r="D53" s="6">
        <v>18632.25</v>
      </c>
      <c r="E53" s="6">
        <v>-18632.25</v>
      </c>
      <c r="F53" s="6">
        <f t="shared" si="13"/>
        <v>0</v>
      </c>
      <c r="G53" s="6">
        <v>0</v>
      </c>
      <c r="H53" s="6">
        <v>0</v>
      </c>
      <c r="I53" s="6">
        <f t="shared" si="14"/>
        <v>0</v>
      </c>
    </row>
    <row r="54" spans="2:9" x14ac:dyDescent="0.2">
      <c r="B54" s="2"/>
      <c r="C54" s="3" t="s">
        <v>55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 x14ac:dyDescent="0.2">
      <c r="B55" s="2"/>
      <c r="C55" s="3" t="s">
        <v>56</v>
      </c>
      <c r="D55" s="6">
        <v>74229.09</v>
      </c>
      <c r="E55" s="6">
        <v>-21297.65</v>
      </c>
      <c r="F55" s="6">
        <f>+D55+E55</f>
        <v>52931.439999999995</v>
      </c>
      <c r="G55" s="6">
        <v>5948.99</v>
      </c>
      <c r="H55" s="6">
        <v>5948.99</v>
      </c>
      <c r="I55" s="6">
        <f t="shared" si="14"/>
        <v>46982.45</v>
      </c>
    </row>
    <row r="56" spans="2:9" x14ac:dyDescent="0.2">
      <c r="B56" s="2"/>
      <c r="C56" s="3" t="s">
        <v>57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x14ac:dyDescent="0.2">
      <c r="B57" s="2"/>
      <c r="C57" s="3" t="s">
        <v>58</v>
      </c>
      <c r="D57" s="6">
        <v>500000</v>
      </c>
      <c r="E57" s="6">
        <v>0</v>
      </c>
      <c r="F57" s="6">
        <f t="shared" si="13"/>
        <v>500000</v>
      </c>
      <c r="G57" s="6">
        <v>0</v>
      </c>
      <c r="H57" s="6">
        <v>0</v>
      </c>
      <c r="I57" s="6">
        <f t="shared" si="14"/>
        <v>500000</v>
      </c>
    </row>
    <row r="58" spans="2:9" x14ac:dyDescent="0.2">
      <c r="B58" s="2"/>
      <c r="C58" s="3" t="s">
        <v>59</v>
      </c>
      <c r="D58" s="6">
        <v>0</v>
      </c>
      <c r="E58" s="6">
        <v>0</v>
      </c>
      <c r="F58" s="6">
        <f t="shared" si="13"/>
        <v>0</v>
      </c>
      <c r="G58" s="6">
        <v>0</v>
      </c>
      <c r="H58" s="6">
        <v>0</v>
      </c>
      <c r="I58" s="6">
        <f t="shared" si="14"/>
        <v>0</v>
      </c>
    </row>
    <row r="59" spans="2:9" s="9" customFormat="1" x14ac:dyDescent="0.2">
      <c r="B59" s="39" t="s">
        <v>60</v>
      </c>
      <c r="C59" s="40"/>
      <c r="D59" s="8">
        <f>+D60+D61+D62</f>
        <v>12306875</v>
      </c>
      <c r="E59" s="8">
        <f t="shared" ref="E59:I59" si="15">+E60+E61+E62</f>
        <v>4668098.8899999997</v>
      </c>
      <c r="F59" s="8">
        <f t="shared" si="15"/>
        <v>16974973.890000001</v>
      </c>
      <c r="G59" s="8">
        <f t="shared" si="15"/>
        <v>5458025.0799999991</v>
      </c>
      <c r="H59" s="8">
        <f t="shared" si="15"/>
        <v>5458025.0799999991</v>
      </c>
      <c r="I59" s="8">
        <f t="shared" si="15"/>
        <v>11516948.810000002</v>
      </c>
    </row>
    <row r="60" spans="2:9" x14ac:dyDescent="0.2">
      <c r="B60" s="2"/>
      <c r="C60" s="3" t="s">
        <v>61</v>
      </c>
      <c r="D60" s="6">
        <v>10381875</v>
      </c>
      <c r="E60" s="6">
        <v>4698098.8899999997</v>
      </c>
      <c r="F60" s="6">
        <f>+D60+E60</f>
        <v>15079973.890000001</v>
      </c>
      <c r="G60" s="6">
        <v>5326940.3099999996</v>
      </c>
      <c r="H60" s="6">
        <v>5326940.3099999996</v>
      </c>
      <c r="I60" s="6">
        <f>+F60-G60</f>
        <v>9753033.5800000019</v>
      </c>
    </row>
    <row r="61" spans="2:9" x14ac:dyDescent="0.2">
      <c r="B61" s="2"/>
      <c r="C61" s="3" t="s">
        <v>62</v>
      </c>
      <c r="D61" s="6">
        <v>1925000</v>
      </c>
      <c r="E61" s="6">
        <v>-30000</v>
      </c>
      <c r="F61" s="6">
        <f t="shared" ref="F61:F62" si="16">+D61+E61</f>
        <v>1895000</v>
      </c>
      <c r="G61" s="6">
        <v>131084.76999999999</v>
      </c>
      <c r="H61" s="6">
        <v>131084.76999999999</v>
      </c>
      <c r="I61" s="6">
        <f>+F61-G61</f>
        <v>1763915.23</v>
      </c>
    </row>
    <row r="62" spans="2:9" x14ac:dyDescent="0.2">
      <c r="B62" s="2"/>
      <c r="C62" s="3" t="s">
        <v>63</v>
      </c>
      <c r="D62" s="6">
        <v>0</v>
      </c>
      <c r="E62" s="6">
        <v>0</v>
      </c>
      <c r="F62" s="6">
        <f t="shared" si="16"/>
        <v>0</v>
      </c>
      <c r="G62" s="6">
        <v>0</v>
      </c>
      <c r="H62" s="6">
        <v>0</v>
      </c>
      <c r="I62" s="6">
        <f t="shared" ref="I62" si="17">+F62-G62</f>
        <v>0</v>
      </c>
    </row>
    <row r="63" spans="2:9" s="9" customFormat="1" x14ac:dyDescent="0.2">
      <c r="B63" s="39" t="s">
        <v>64</v>
      </c>
      <c r="C63" s="40"/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</row>
    <row r="64" spans="2:9" x14ac:dyDescent="0.2">
      <c r="B64" s="2"/>
      <c r="C64" s="3" t="s">
        <v>65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66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67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68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69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x14ac:dyDescent="0.2">
      <c r="B69" s="2"/>
      <c r="C69" s="3" t="s">
        <v>70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2:9" x14ac:dyDescent="0.2">
      <c r="B70" s="2"/>
      <c r="C70" s="3" t="s">
        <v>71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s="9" customFormat="1" x14ac:dyDescent="0.2">
      <c r="B71" s="39" t="s">
        <v>72</v>
      </c>
      <c r="C71" s="40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</row>
    <row r="72" spans="2:9" x14ac:dyDescent="0.2">
      <c r="B72" s="2"/>
      <c r="C72" s="3" t="s">
        <v>73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x14ac:dyDescent="0.2">
      <c r="B73" s="2"/>
      <c r="C73" s="3" t="s">
        <v>74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2:9" x14ac:dyDescent="0.2">
      <c r="B74" s="2"/>
      <c r="C74" s="3" t="s">
        <v>75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s="9" customFormat="1" x14ac:dyDescent="0.2">
      <c r="B75" s="39" t="s">
        <v>76</v>
      </c>
      <c r="C75" s="40"/>
      <c r="D75" s="8">
        <f>+D76+D77+D78+D79+D80+D81+D82</f>
        <v>1250000</v>
      </c>
      <c r="E75" s="8">
        <f t="shared" ref="E75:I75" si="18">+E76+E77+E78+E79+E80+E81+E82</f>
        <v>-1249999.98</v>
      </c>
      <c r="F75" s="8">
        <f t="shared" si="18"/>
        <v>2.0000000018626451E-2</v>
      </c>
      <c r="G75" s="8">
        <f t="shared" si="18"/>
        <v>0</v>
      </c>
      <c r="H75" s="8">
        <f t="shared" si="18"/>
        <v>0</v>
      </c>
      <c r="I75" s="8">
        <f t="shared" si="18"/>
        <v>2.0000000018626451E-2</v>
      </c>
    </row>
    <row r="76" spans="2:9" x14ac:dyDescent="0.2">
      <c r="B76" s="2"/>
      <c r="C76" s="3" t="s">
        <v>77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78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79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x14ac:dyDescent="0.2">
      <c r="B80" s="2"/>
      <c r="C80" s="3" t="s">
        <v>81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x14ac:dyDescent="0.2">
      <c r="B81" s="2"/>
      <c r="C81" s="3" t="s">
        <v>82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  <row r="82" spans="2:9" ht="12.75" thickBot="1" x14ac:dyDescent="0.25">
      <c r="B82" s="4"/>
      <c r="C82" s="5" t="s">
        <v>83</v>
      </c>
      <c r="D82" s="6">
        <v>1250000</v>
      </c>
      <c r="E82" s="6">
        <v>-1249999.98</v>
      </c>
      <c r="F82" s="6">
        <f>+D82+E82</f>
        <v>2.0000000018626451E-2</v>
      </c>
      <c r="G82" s="6">
        <v>0</v>
      </c>
      <c r="H82" s="6">
        <v>0</v>
      </c>
      <c r="I82" s="6">
        <f>+F82-G82</f>
        <v>2.0000000018626451E-2</v>
      </c>
    </row>
    <row r="83" spans="2:9" ht="12.75" thickBot="1" x14ac:dyDescent="0.25">
      <c r="B83" s="41" t="s">
        <v>84</v>
      </c>
      <c r="C83" s="42"/>
      <c r="D83" s="7">
        <f>+D11+D19+D29+D39+D49+D59+D75</f>
        <v>46118422.07</v>
      </c>
      <c r="E83" s="7">
        <f t="shared" ref="E83:I83" si="19">+E11+E19+E29+E39+E49+E59+E75</f>
        <v>7569844.8099999987</v>
      </c>
      <c r="F83" s="7">
        <f t="shared" si="19"/>
        <v>53688266.880000003</v>
      </c>
      <c r="G83" s="7">
        <f t="shared" si="19"/>
        <v>33764231.769999996</v>
      </c>
      <c r="H83" s="7">
        <f t="shared" si="19"/>
        <v>33764231.769999996</v>
      </c>
      <c r="I83" s="7">
        <f t="shared" si="19"/>
        <v>19924035.110000003</v>
      </c>
    </row>
    <row r="89" spans="2:9" x14ac:dyDescent="0.2">
      <c r="B89" s="13"/>
      <c r="C89" s="11"/>
      <c r="D89" s="13"/>
      <c r="F89" s="17"/>
      <c r="G89" s="17"/>
      <c r="H89" s="17"/>
      <c r="I89" s="17"/>
    </row>
    <row r="90" spans="2:9" x14ac:dyDescent="0.2">
      <c r="B90" s="12"/>
      <c r="C90" s="14" t="s">
        <v>91</v>
      </c>
      <c r="D90" s="12"/>
      <c r="F90" s="18" t="s">
        <v>92</v>
      </c>
      <c r="G90" s="18"/>
      <c r="H90" s="18"/>
      <c r="I90" s="18"/>
    </row>
    <row r="95" spans="2:9" x14ac:dyDescent="0.2">
      <c r="B95" s="12"/>
      <c r="C95" s="15"/>
      <c r="D95" s="12"/>
      <c r="F95" s="17"/>
      <c r="G95" s="17"/>
      <c r="H95" s="17"/>
      <c r="I95" s="17"/>
    </row>
    <row r="96" spans="2:9" x14ac:dyDescent="0.2">
      <c r="B96" s="12"/>
      <c r="C96" s="16" t="s">
        <v>93</v>
      </c>
      <c r="D96" s="12"/>
      <c r="F96" s="18" t="s">
        <v>94</v>
      </c>
      <c r="G96" s="18"/>
      <c r="H96" s="18"/>
      <c r="I96" s="18"/>
    </row>
  </sheetData>
  <mergeCells count="21">
    <mergeCell ref="B19:C19"/>
    <mergeCell ref="B29:C29"/>
    <mergeCell ref="B39:C39"/>
    <mergeCell ref="B49:C49"/>
    <mergeCell ref="B59:C59"/>
    <mergeCell ref="F89:I89"/>
    <mergeCell ref="F90:I90"/>
    <mergeCell ref="F95:I95"/>
    <mergeCell ref="F96:I96"/>
    <mergeCell ref="B4:I4"/>
    <mergeCell ref="B5:I5"/>
    <mergeCell ref="B6:I6"/>
    <mergeCell ref="B7:I7"/>
    <mergeCell ref="B8:C10"/>
    <mergeCell ref="D8:H8"/>
    <mergeCell ref="I8:I9"/>
    <mergeCell ref="B63:C63"/>
    <mergeCell ref="B71:C71"/>
    <mergeCell ref="B75:C75"/>
    <mergeCell ref="B83:C83"/>
    <mergeCell ref="B11:C11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2017-10-12T15:43:32Z</cp:lastPrinted>
  <dcterms:created xsi:type="dcterms:W3CDTF">2015-10-07T18:40:37Z</dcterms:created>
  <dcterms:modified xsi:type="dcterms:W3CDTF">2017-10-12T15:43:54Z</dcterms:modified>
</cp:coreProperties>
</file>