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"/>
    </mc:Choice>
  </mc:AlternateContent>
  <bookViews>
    <workbookView xWindow="0" yWindow="0" windowWidth="21600" windowHeight="9735"/>
  </bookViews>
  <sheets>
    <sheet name="EAE COG" sheetId="1" r:id="rId1"/>
  </sheets>
  <calcPr calcId="152511"/>
</workbook>
</file>

<file path=xl/calcChain.xml><?xml version="1.0" encoding="utf-8"?>
<calcChain xmlns="http://schemas.openxmlformats.org/spreadsheetml/2006/main">
  <c r="I75" i="1" l="1"/>
  <c r="I76" i="1"/>
  <c r="I77" i="1"/>
  <c r="I78" i="1"/>
  <c r="I79" i="1"/>
  <c r="I80" i="1"/>
  <c r="I74" i="1"/>
  <c r="I71" i="1"/>
  <c r="I72" i="1"/>
  <c r="I70" i="1"/>
  <c r="I63" i="1"/>
  <c r="I64" i="1"/>
  <c r="I65" i="1"/>
  <c r="I66" i="1"/>
  <c r="I67" i="1"/>
  <c r="I68" i="1"/>
  <c r="I62" i="1"/>
  <c r="I59" i="1"/>
  <c r="I60" i="1"/>
  <c r="I57" i="1" s="1"/>
  <c r="I58" i="1"/>
  <c r="I49" i="1"/>
  <c r="I50" i="1"/>
  <c r="I47" i="1" s="1"/>
  <c r="I51" i="1"/>
  <c r="I52" i="1"/>
  <c r="I53" i="1"/>
  <c r="I54" i="1"/>
  <c r="I55" i="1"/>
  <c r="I56" i="1"/>
  <c r="I48" i="1"/>
  <c r="I39" i="1"/>
  <c r="I40" i="1"/>
  <c r="I37" i="1" s="1"/>
  <c r="I41" i="1"/>
  <c r="I42" i="1"/>
  <c r="I43" i="1"/>
  <c r="I44" i="1"/>
  <c r="I45" i="1"/>
  <c r="I46" i="1"/>
  <c r="I38" i="1"/>
  <c r="I29" i="1"/>
  <c r="I30" i="1"/>
  <c r="I31" i="1"/>
  <c r="I32" i="1"/>
  <c r="I33" i="1"/>
  <c r="I34" i="1"/>
  <c r="I35" i="1"/>
  <c r="I36" i="1"/>
  <c r="I28" i="1"/>
  <c r="I19" i="1"/>
  <c r="I17" i="1" s="1"/>
  <c r="I20" i="1"/>
  <c r="I21" i="1"/>
  <c r="I22" i="1"/>
  <c r="I23" i="1"/>
  <c r="I24" i="1"/>
  <c r="I25" i="1"/>
  <c r="I26" i="1"/>
  <c r="I18" i="1"/>
  <c r="I11" i="1"/>
  <c r="I12" i="1"/>
  <c r="I13" i="1"/>
  <c r="I14" i="1"/>
  <c r="I15" i="1"/>
  <c r="I16" i="1"/>
  <c r="I10" i="1"/>
  <c r="F75" i="1"/>
  <c r="F76" i="1"/>
  <c r="F73" i="1" s="1"/>
  <c r="F77" i="1"/>
  <c r="F78" i="1"/>
  <c r="F79" i="1"/>
  <c r="F80" i="1"/>
  <c r="F74" i="1"/>
  <c r="F59" i="1"/>
  <c r="F60" i="1"/>
  <c r="F57" i="1" s="1"/>
  <c r="F58" i="1"/>
  <c r="F49" i="1"/>
  <c r="F47" i="1" s="1"/>
  <c r="F50" i="1"/>
  <c r="F51" i="1"/>
  <c r="F52" i="1"/>
  <c r="F53" i="1"/>
  <c r="F54" i="1"/>
  <c r="F55" i="1"/>
  <c r="F56" i="1"/>
  <c r="F48" i="1"/>
  <c r="F39" i="1"/>
  <c r="F40" i="1"/>
  <c r="F37" i="1" s="1"/>
  <c r="F41" i="1"/>
  <c r="F42" i="1"/>
  <c r="F43" i="1"/>
  <c r="F44" i="1"/>
  <c r="F45" i="1"/>
  <c r="F46" i="1"/>
  <c r="F38" i="1"/>
  <c r="F29" i="1"/>
  <c r="F30" i="1"/>
  <c r="F31" i="1"/>
  <c r="F32" i="1"/>
  <c r="F33" i="1"/>
  <c r="F34" i="1"/>
  <c r="F35" i="1"/>
  <c r="F36" i="1"/>
  <c r="F28" i="1"/>
  <c r="F19" i="1"/>
  <c r="F20" i="1"/>
  <c r="F17" i="1" s="1"/>
  <c r="F21" i="1"/>
  <c r="F22" i="1"/>
  <c r="F23" i="1"/>
  <c r="F24" i="1"/>
  <c r="F25" i="1"/>
  <c r="F26" i="1"/>
  <c r="F18" i="1"/>
  <c r="F11" i="1"/>
  <c r="F12" i="1"/>
  <c r="F13" i="1"/>
  <c r="F14" i="1"/>
  <c r="F15" i="1"/>
  <c r="F16" i="1"/>
  <c r="F10" i="1"/>
  <c r="H81" i="1"/>
  <c r="G81" i="1"/>
  <c r="E81" i="1"/>
  <c r="D81" i="1"/>
  <c r="E73" i="1"/>
  <c r="I73" i="1"/>
  <c r="H73" i="1"/>
  <c r="G73" i="1"/>
  <c r="D73" i="1"/>
  <c r="H57" i="1"/>
  <c r="G57" i="1"/>
  <c r="E57" i="1"/>
  <c r="D57" i="1"/>
  <c r="H47" i="1"/>
  <c r="G47" i="1"/>
  <c r="E47" i="1"/>
  <c r="D47" i="1"/>
  <c r="H37" i="1"/>
  <c r="G37" i="1"/>
  <c r="E37" i="1"/>
  <c r="D37" i="1"/>
  <c r="I27" i="1"/>
  <c r="H27" i="1"/>
  <c r="G27" i="1"/>
  <c r="F27" i="1"/>
  <c r="E27" i="1"/>
  <c r="D27" i="1"/>
  <c r="H17" i="1"/>
  <c r="G17" i="1"/>
  <c r="E17" i="1"/>
  <c r="D17" i="1"/>
  <c r="H9" i="1"/>
  <c r="G9" i="1"/>
  <c r="E9" i="1"/>
  <c r="D9" i="1"/>
  <c r="I81" i="1" l="1"/>
  <c r="I9" i="1"/>
  <c r="F81" i="1"/>
  <c r="F9" i="1"/>
  <c r="I69" i="1" l="1"/>
  <c r="I61" i="1"/>
  <c r="D61" i="1"/>
  <c r="H61" i="1"/>
  <c r="F69" i="1"/>
  <c r="G69" i="1"/>
  <c r="E69" i="1"/>
  <c r="G61" i="1"/>
  <c r="F61" i="1"/>
  <c r="H69" i="1"/>
  <c r="E61" i="1"/>
  <c r="D69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<sst xmlns="http://schemas.openxmlformats.org/spreadsheetml/2006/main" count="87" uniqueCount="87">
  <si>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</si>
  <si>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</si>
  <si>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</si>
  <si>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</si>
  <si>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</si>
  <si>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</si>
  <si>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</si>
  <si>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</si>
  <si>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</si>
  <si>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</si>
  <si>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</si>
  <si>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</si>
  <si>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</si>
  <si>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</si>
  <si>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</si>
  <si>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</si>
  <si>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</si>
  <si>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</si>
  <si>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</si>
  <si>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</si>
  <si>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</si>
  <si>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</si>
  <si>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</si>
  <si>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</si>
  <si>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</si>
  <si>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</si>
  <si>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</si>
  <si>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</si>
  <si>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</si>
  <si>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</si>
  <si>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</si>
  <si>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</si>
  <si>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</si>
  <si>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</si>
  <si>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</si>
  <si>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</si>
  <si>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</si>
  <si>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</si>
  <si>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</si>
  <si>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</si>
  <si>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</si>
  <si>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</si>
  <si>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</si>
  <si>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</si>
  <si>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</si>
  <si>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</si>
  <si>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</si>
  <si>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</si>
  <si>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</si>
  <si>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</si>
  <si>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</si>
  <si>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</si>
  <si>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</si>
  <si>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</si>
  <si>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</si>
  <si>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</si>
  <si>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</si>
  <si>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</si>
  <si>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</si>
  <si>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</si>
  <si>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</si>
  <si>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</si>
  <si>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</si>
  <si>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</si>
  <si>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</si>
  <si>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</si>
  <si>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</si>
  <si>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</si>
  <si>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</si>
  <si>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</si>
  <si>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</si>
  <si>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</si>
  <si>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</si>
  <si>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</si>
  <si>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</si>
  <si>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</si>
  <si>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</si>
  <si>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</si>
  <si>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</si>
  <si>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</si>
  <si>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</si>
  <si>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</si>
  <si>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</si>
  <si>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</si>
  <si>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</si>
  <si>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Acuña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</si>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</sst>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164" fontId="3" fillId="4" borderId="15" xfId="0" applyNumberFormat="1" applyFont="1" applyFill="1" applyBorder="1" applyAlignment="1">
      <alignment horizontal="justify" vertical="center" wrapText="1"/>
    </xf>
    <xf numFmtId="164" fontId="2" fillId="4" borderId="11" xfId="0" applyNumberFormat="1" applyFont="1" applyFill="1" applyBorder="1" applyAlignment="1">
      <alignment horizontal="justify" vertical="center" wrapText="1"/>
    </xf>
    <xf numFmtId="164" fontId="2" fillId="4" borderId="15" xfId="0" applyNumberFormat="1" applyFont="1" applyFill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1"/>
  <sheetViews>
    <sheetView showGridLines="0" tabSelected="1" workbookViewId="0">
      <selection activeCell="F23" sqref="F23"/>
    </sheetView>
  </sheetViews>
  <sheetFormatPr baseColWidth="10" defaultColWidth="11.42578125" defaultRowHeight="12" x14ac:dyDescent="0.2"/>
  <cols>
    <col min="1" max="1" width="2.7109375" style="1" customWidth="1"/>
    <col min="2" max="2" width="3.140625" style="1" customWidth="1"/>
    <col min="3" max="3" width="65.42578125" style="1" customWidth="1"/>
    <col min="4" max="4" width="19.28515625" style="1" customWidth="1"/>
    <col min="5" max="9" width="15.85546875" style="1" customWidth="1"/>
    <col min="10" max="16384" width="11.42578125" style="1"/>
  </cols>
  <sheetData>
    <row r="1" spans="2:9" ht="12.75" thickBot="1" x14ac:dyDescent="0.25"/>
    <row r="2" spans="2:9" ht="15.75" x14ac:dyDescent="0.2">
      <c r="B2" s="11" t="s">
        <v>85</v>
      </c>
      <c r="C2" s="12"/>
      <c r="D2" s="12"/>
      <c r="E2" s="12"/>
      <c r="F2" s="12"/>
      <c r="G2" s="12"/>
      <c r="H2" s="12"/>
      <c r="I2" s="13"/>
    </row>
    <row r="3" spans="2:9" x14ac:dyDescent="0.2">
      <c r="B3" s="14" t="s">
        <v>0</v>
      </c>
      <c r="C3" s="15"/>
      <c r="D3" s="15"/>
      <c r="E3" s="15"/>
      <c r="F3" s="15"/>
      <c r="G3" s="15"/>
      <c r="H3" s="15"/>
      <c r="I3" s="16"/>
    </row>
    <row r="4" spans="2:9" x14ac:dyDescent="0.2">
      <c r="B4" s="14" t="s">
        <v>1</v>
      </c>
      <c r="C4" s="15"/>
      <c r="D4" s="15"/>
      <c r="E4" s="15"/>
      <c r="F4" s="15"/>
      <c r="G4" s="15"/>
      <c r="H4" s="15"/>
      <c r="I4" s="16"/>
    </row>
    <row r="5" spans="2:9" ht="12.75" thickBot="1" x14ac:dyDescent="0.25">
      <c r="B5" s="17" t="s">
        <v>86</v>
      </c>
      <c r="C5" s="18"/>
      <c r="D5" s="18"/>
      <c r="E5" s="18"/>
      <c r="F5" s="18"/>
      <c r="G5" s="18"/>
      <c r="H5" s="18"/>
      <c r="I5" s="19"/>
    </row>
    <row r="6" spans="2:9" ht="12.75" thickBot="1" x14ac:dyDescent="0.25">
      <c r="B6" s="20" t="s">
        <v>2</v>
      </c>
      <c r="C6" s="21"/>
      <c r="D6" s="26" t="s">
        <v>3</v>
      </c>
      <c r="E6" s="27"/>
      <c r="F6" s="27"/>
      <c r="G6" s="27"/>
      <c r="H6" s="28"/>
      <c r="I6" s="29" t="s">
        <v>4</v>
      </c>
    </row>
    <row r="7" spans="2:9" ht="24.75" thickBot="1" x14ac:dyDescent="0.25">
      <c r="B7" s="22"/>
      <c r="C7" s="23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30"/>
    </row>
    <row r="8" spans="2:9" ht="12.75" thickBot="1" x14ac:dyDescent="0.25">
      <c r="B8" s="24"/>
      <c r="C8" s="25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x14ac:dyDescent="0.2">
      <c r="B9" s="35" t="s">
        <v>12</v>
      </c>
      <c r="C9" s="36"/>
      <c r="D9" s="9">
        <f t="shared" ref="D9:I9" si="0">SUM(D10:D16)</f>
        <v>55653749.979999997</v>
      </c>
      <c r="E9" s="9">
        <f t="shared" si="0"/>
        <v>18336788.670000002</v>
      </c>
      <c r="F9" s="9">
        <f t="shared" si="0"/>
        <v>73990538.649999991</v>
      </c>
      <c r="G9" s="9">
        <f t="shared" si="0"/>
        <v>51858679.260000005</v>
      </c>
      <c r="H9" s="9">
        <f t="shared" si="0"/>
        <v>50714109.219999999</v>
      </c>
      <c r="I9" s="9">
        <f t="shared" si="0"/>
        <v>22131859.389999997</v>
      </c>
    </row>
    <row r="10" spans="2:9" x14ac:dyDescent="0.2">
      <c r="B10" s="3"/>
      <c r="C10" s="4" t="s">
        <v>13</v>
      </c>
      <c r="D10" s="7">
        <v>38748749.979999997</v>
      </c>
      <c r="E10" s="7">
        <v>16416993.33</v>
      </c>
      <c r="F10" s="7">
        <f>D10+E10</f>
        <v>55165743.309999995</v>
      </c>
      <c r="G10" s="7">
        <v>40823431.210000001</v>
      </c>
      <c r="H10" s="7">
        <v>40757906.82</v>
      </c>
      <c r="I10" s="7">
        <f>F10-G10</f>
        <v>14342312.099999994</v>
      </c>
    </row>
    <row r="11" spans="2:9" x14ac:dyDescent="0.2">
      <c r="B11" s="3"/>
      <c r="C11" s="4" t="s">
        <v>14</v>
      </c>
      <c r="D11" s="7">
        <v>347500</v>
      </c>
      <c r="E11" s="7">
        <v>45000</v>
      </c>
      <c r="F11" s="7">
        <f t="shared" ref="F11:F16" si="1">D11+E11</f>
        <v>392500</v>
      </c>
      <c r="G11" s="7">
        <v>142200.20000000001</v>
      </c>
      <c r="H11" s="7">
        <v>140277.20000000001</v>
      </c>
      <c r="I11" s="7">
        <f t="shared" ref="I11:I16" si="2">F11-G11</f>
        <v>250299.8</v>
      </c>
    </row>
    <row r="12" spans="2:9" x14ac:dyDescent="0.2">
      <c r="B12" s="3"/>
      <c r="C12" s="4" t="s">
        <v>15</v>
      </c>
      <c r="D12" s="7">
        <v>11015000</v>
      </c>
      <c r="E12" s="7">
        <v>237500.01</v>
      </c>
      <c r="F12" s="7">
        <f t="shared" si="1"/>
        <v>11252500.01</v>
      </c>
      <c r="G12" s="7">
        <v>7595801.1900000004</v>
      </c>
      <c r="H12" s="7">
        <v>7595801.1900000004</v>
      </c>
      <c r="I12" s="7">
        <f t="shared" si="2"/>
        <v>3656698.8199999994</v>
      </c>
    </row>
    <row r="13" spans="2:9" x14ac:dyDescent="0.2">
      <c r="B13" s="3"/>
      <c r="C13" s="4" t="s">
        <v>16</v>
      </c>
      <c r="D13" s="7">
        <v>1102500</v>
      </c>
      <c r="E13" s="7">
        <v>200000</v>
      </c>
      <c r="F13" s="7">
        <f t="shared" si="1"/>
        <v>1302500</v>
      </c>
      <c r="G13" s="7">
        <v>602498.27</v>
      </c>
      <c r="H13" s="7">
        <v>0</v>
      </c>
      <c r="I13" s="7">
        <f t="shared" si="2"/>
        <v>700001.73</v>
      </c>
    </row>
    <row r="14" spans="2:9" x14ac:dyDescent="0.2">
      <c r="B14" s="3"/>
      <c r="C14" s="4" t="s">
        <v>17</v>
      </c>
      <c r="D14" s="7">
        <v>4440000</v>
      </c>
      <c r="E14" s="7">
        <v>1437295.33</v>
      </c>
      <c r="F14" s="7">
        <f t="shared" si="1"/>
        <v>5877295.3300000001</v>
      </c>
      <c r="G14" s="7">
        <v>2694748.39</v>
      </c>
      <c r="H14" s="7">
        <v>2220124.0099999998</v>
      </c>
      <c r="I14" s="7">
        <f t="shared" si="2"/>
        <v>3182546.94</v>
      </c>
    </row>
    <row r="15" spans="2:9" x14ac:dyDescent="0.2">
      <c r="B15" s="3"/>
      <c r="C15" s="4" t="s">
        <v>18</v>
      </c>
      <c r="D15" s="7">
        <v>0</v>
      </c>
      <c r="E15" s="7">
        <v>0</v>
      </c>
      <c r="F15" s="7">
        <f t="shared" si="1"/>
        <v>0</v>
      </c>
      <c r="G15" s="7">
        <v>0</v>
      </c>
      <c r="H15" s="7">
        <v>0</v>
      </c>
      <c r="I15" s="7">
        <f t="shared" si="2"/>
        <v>0</v>
      </c>
    </row>
    <row r="16" spans="2:9" x14ac:dyDescent="0.2">
      <c r="B16" s="3"/>
      <c r="C16" s="4" t="s">
        <v>19</v>
      </c>
      <c r="D16" s="7">
        <v>0</v>
      </c>
      <c r="E16" s="7">
        <v>0</v>
      </c>
      <c r="F16" s="7">
        <f t="shared" si="1"/>
        <v>0</v>
      </c>
      <c r="G16" s="7">
        <v>0</v>
      </c>
      <c r="H16" s="7">
        <v>0</v>
      </c>
      <c r="I16" s="7">
        <f t="shared" si="2"/>
        <v>0</v>
      </c>
    </row>
    <row r="17" spans="2:9" x14ac:dyDescent="0.2">
      <c r="B17" s="31" t="s">
        <v>20</v>
      </c>
      <c r="C17" s="32"/>
      <c r="D17" s="9">
        <f t="shared" ref="D17:I17" si="3">SUM(D18:D26)</f>
        <v>5810000</v>
      </c>
      <c r="E17" s="9">
        <f t="shared" si="3"/>
        <v>4993106.01</v>
      </c>
      <c r="F17" s="9">
        <f t="shared" si="3"/>
        <v>10803106.01</v>
      </c>
      <c r="G17" s="9">
        <f t="shared" si="3"/>
        <v>7927524.5299999993</v>
      </c>
      <c r="H17" s="9">
        <f t="shared" si="3"/>
        <v>6531991.8300000001</v>
      </c>
      <c r="I17" s="9">
        <f t="shared" si="3"/>
        <v>2875581.4800000004</v>
      </c>
    </row>
    <row r="18" spans="2:9" x14ac:dyDescent="0.2">
      <c r="B18" s="3"/>
      <c r="C18" s="4" t="s">
        <v>21</v>
      </c>
      <c r="D18" s="7">
        <v>442500</v>
      </c>
      <c r="E18" s="7">
        <v>384627.99</v>
      </c>
      <c r="F18" s="7">
        <f>D18+E18</f>
        <v>827127.99</v>
      </c>
      <c r="G18" s="7">
        <v>418932.55</v>
      </c>
      <c r="H18" s="7">
        <v>347260.33</v>
      </c>
      <c r="I18" s="7">
        <f>F18-G18</f>
        <v>408195.44</v>
      </c>
    </row>
    <row r="19" spans="2:9" x14ac:dyDescent="0.2">
      <c r="B19" s="3"/>
      <c r="C19" s="4" t="s">
        <v>22</v>
      </c>
      <c r="D19" s="7">
        <v>452500</v>
      </c>
      <c r="E19" s="7">
        <v>284630.36</v>
      </c>
      <c r="F19" s="7">
        <f t="shared" ref="F19:F26" si="4">D19+E19</f>
        <v>737130.36</v>
      </c>
      <c r="G19" s="7">
        <v>411200.52</v>
      </c>
      <c r="H19" s="7">
        <v>288319.86</v>
      </c>
      <c r="I19" s="7">
        <f t="shared" ref="I19:I26" si="5">F19-G19</f>
        <v>325929.83999999997</v>
      </c>
    </row>
    <row r="20" spans="2:9" x14ac:dyDescent="0.2">
      <c r="B20" s="3"/>
      <c r="C20" s="4" t="s">
        <v>23</v>
      </c>
      <c r="D20" s="7">
        <v>0</v>
      </c>
      <c r="E20" s="7">
        <v>0</v>
      </c>
      <c r="F20" s="7">
        <f t="shared" si="4"/>
        <v>0</v>
      </c>
      <c r="G20" s="7">
        <v>0</v>
      </c>
      <c r="H20" s="7">
        <v>0</v>
      </c>
      <c r="I20" s="7">
        <f t="shared" si="5"/>
        <v>0</v>
      </c>
    </row>
    <row r="21" spans="2:9" x14ac:dyDescent="0.2">
      <c r="B21" s="3"/>
      <c r="C21" s="4" t="s">
        <v>24</v>
      </c>
      <c r="D21" s="7">
        <v>440000</v>
      </c>
      <c r="E21" s="7">
        <v>1812729</v>
      </c>
      <c r="F21" s="7">
        <f t="shared" si="4"/>
        <v>2252729</v>
      </c>
      <c r="G21" s="7">
        <v>1759736.18</v>
      </c>
      <c r="H21" s="7">
        <v>1504335.7</v>
      </c>
      <c r="I21" s="7">
        <f t="shared" si="5"/>
        <v>492992.82000000007</v>
      </c>
    </row>
    <row r="22" spans="2:9" x14ac:dyDescent="0.2">
      <c r="B22" s="3"/>
      <c r="C22" s="4" t="s">
        <v>25</v>
      </c>
      <c r="D22" s="7">
        <v>67500</v>
      </c>
      <c r="E22" s="7">
        <v>52800</v>
      </c>
      <c r="F22" s="7">
        <f t="shared" si="4"/>
        <v>120300</v>
      </c>
      <c r="G22" s="7">
        <v>31290.26</v>
      </c>
      <c r="H22" s="7">
        <v>30161.97</v>
      </c>
      <c r="I22" s="7">
        <f t="shared" si="5"/>
        <v>89009.74</v>
      </c>
    </row>
    <row r="23" spans="2:9" x14ac:dyDescent="0.2">
      <c r="B23" s="3"/>
      <c r="C23" s="4" t="s">
        <v>26</v>
      </c>
      <c r="D23" s="7">
        <v>3370000</v>
      </c>
      <c r="E23" s="7">
        <v>1936347.66</v>
      </c>
      <c r="F23" s="7">
        <f t="shared" si="4"/>
        <v>5306347.66</v>
      </c>
      <c r="G23" s="7">
        <v>4642484.01</v>
      </c>
      <c r="H23" s="7">
        <v>3814291.16</v>
      </c>
      <c r="I23" s="7">
        <f t="shared" si="5"/>
        <v>663863.65000000037</v>
      </c>
    </row>
    <row r="24" spans="2:9" x14ac:dyDescent="0.2">
      <c r="B24" s="3"/>
      <c r="C24" s="4" t="s">
        <v>27</v>
      </c>
      <c r="D24" s="7">
        <v>110000</v>
      </c>
      <c r="E24" s="7">
        <v>12176</v>
      </c>
      <c r="F24" s="7">
        <f t="shared" si="4"/>
        <v>122176</v>
      </c>
      <c r="G24" s="7">
        <v>2813.2</v>
      </c>
      <c r="H24" s="7">
        <v>480</v>
      </c>
      <c r="I24" s="7">
        <f t="shared" si="5"/>
        <v>119362.8</v>
      </c>
    </row>
    <row r="25" spans="2:9" x14ac:dyDescent="0.2">
      <c r="B25" s="3"/>
      <c r="C25" s="4" t="s">
        <v>28</v>
      </c>
      <c r="D25" s="7">
        <v>537500</v>
      </c>
      <c r="E25" s="10">
        <v>-3000</v>
      </c>
      <c r="F25" s="7">
        <f t="shared" si="4"/>
        <v>534500</v>
      </c>
      <c r="G25" s="7">
        <v>0</v>
      </c>
      <c r="H25" s="7">
        <v>0</v>
      </c>
      <c r="I25" s="7">
        <f t="shared" si="5"/>
        <v>534500</v>
      </c>
    </row>
    <row r="26" spans="2:9" x14ac:dyDescent="0.2">
      <c r="B26" s="3"/>
      <c r="C26" s="4" t="s">
        <v>29</v>
      </c>
      <c r="D26" s="7">
        <v>390000</v>
      </c>
      <c r="E26" s="7">
        <v>512795</v>
      </c>
      <c r="F26" s="7">
        <f t="shared" si="4"/>
        <v>902795</v>
      </c>
      <c r="G26" s="7">
        <v>661067.81000000006</v>
      </c>
      <c r="H26" s="7">
        <v>547142.81000000006</v>
      </c>
      <c r="I26" s="7">
        <f t="shared" si="5"/>
        <v>241727.18999999994</v>
      </c>
    </row>
    <row r="27" spans="2:9" x14ac:dyDescent="0.2">
      <c r="B27" s="31" t="s">
        <v>30</v>
      </c>
      <c r="C27" s="32"/>
      <c r="D27" s="9">
        <f t="shared" ref="D27:I27" si="6">SUM(D28:D36)</f>
        <v>20930000</v>
      </c>
      <c r="E27" s="9">
        <f t="shared" si="6"/>
        <v>5266264.47</v>
      </c>
      <c r="F27" s="9">
        <f t="shared" si="6"/>
        <v>26196264.470000003</v>
      </c>
      <c r="G27" s="9">
        <f t="shared" si="6"/>
        <v>18036856.170000002</v>
      </c>
      <c r="H27" s="9">
        <f t="shared" si="6"/>
        <v>15302366.379999997</v>
      </c>
      <c r="I27" s="9">
        <f t="shared" si="6"/>
        <v>8159408.2999999989</v>
      </c>
    </row>
    <row r="28" spans="2:9" x14ac:dyDescent="0.2">
      <c r="B28" s="3"/>
      <c r="C28" s="4" t="s">
        <v>31</v>
      </c>
      <c r="D28" s="7">
        <v>5185000</v>
      </c>
      <c r="E28" s="7">
        <v>601466</v>
      </c>
      <c r="F28" s="7">
        <f>D28+E28</f>
        <v>5786466</v>
      </c>
      <c r="G28" s="7">
        <v>5313027.5599999996</v>
      </c>
      <c r="H28" s="7">
        <v>5247628.8499999996</v>
      </c>
      <c r="I28" s="7">
        <f>F28-G28</f>
        <v>473438.44000000041</v>
      </c>
    </row>
    <row r="29" spans="2:9" x14ac:dyDescent="0.2">
      <c r="B29" s="3"/>
      <c r="C29" s="4" t="s">
        <v>32</v>
      </c>
      <c r="D29" s="7">
        <v>1675000</v>
      </c>
      <c r="E29" s="7">
        <v>281367</v>
      </c>
      <c r="F29" s="7">
        <f t="shared" ref="F29:F36" si="7">D29+E29</f>
        <v>1956367</v>
      </c>
      <c r="G29" s="7">
        <v>649537.52</v>
      </c>
      <c r="H29" s="7">
        <v>475781.84</v>
      </c>
      <c r="I29" s="7">
        <f t="shared" ref="I29:I36" si="8">F29-G29</f>
        <v>1306829.48</v>
      </c>
    </row>
    <row r="30" spans="2:9" x14ac:dyDescent="0.2">
      <c r="B30" s="3"/>
      <c r="C30" s="4" t="s">
        <v>33</v>
      </c>
      <c r="D30" s="7">
        <v>1980000</v>
      </c>
      <c r="E30" s="10">
        <v>-114500</v>
      </c>
      <c r="F30" s="7">
        <f t="shared" si="7"/>
        <v>1865500</v>
      </c>
      <c r="G30" s="7">
        <v>185568.88</v>
      </c>
      <c r="H30" s="7">
        <v>183291.14</v>
      </c>
      <c r="I30" s="7">
        <f t="shared" si="8"/>
        <v>1679931.12</v>
      </c>
    </row>
    <row r="31" spans="2:9" x14ac:dyDescent="0.2">
      <c r="B31" s="3"/>
      <c r="C31" s="4" t="s">
        <v>34</v>
      </c>
      <c r="D31" s="7">
        <v>537500</v>
      </c>
      <c r="E31" s="7">
        <v>819664</v>
      </c>
      <c r="F31" s="7">
        <f t="shared" si="7"/>
        <v>1357164</v>
      </c>
      <c r="G31" s="7">
        <v>1113109.92</v>
      </c>
      <c r="H31" s="7">
        <v>1112413.92</v>
      </c>
      <c r="I31" s="7">
        <f t="shared" si="8"/>
        <v>244054.08000000007</v>
      </c>
    </row>
    <row r="32" spans="2:9" x14ac:dyDescent="0.2">
      <c r="B32" s="3"/>
      <c r="C32" s="4" t="s">
        <v>35</v>
      </c>
      <c r="D32" s="7">
        <v>5005000</v>
      </c>
      <c r="E32" s="7">
        <v>310771</v>
      </c>
      <c r="F32" s="7">
        <f t="shared" si="7"/>
        <v>5315771</v>
      </c>
      <c r="G32" s="7">
        <v>5046107.1500000004</v>
      </c>
      <c r="H32" s="7">
        <v>4954161.83</v>
      </c>
      <c r="I32" s="7">
        <f t="shared" si="8"/>
        <v>269663.84999999963</v>
      </c>
    </row>
    <row r="33" spans="2:9" x14ac:dyDescent="0.2">
      <c r="B33" s="3"/>
      <c r="C33" s="4" t="s">
        <v>36</v>
      </c>
      <c r="D33" s="7">
        <v>3202500</v>
      </c>
      <c r="E33" s="7">
        <v>1398664</v>
      </c>
      <c r="F33" s="7">
        <f t="shared" si="7"/>
        <v>4601164</v>
      </c>
      <c r="G33" s="7">
        <v>1770626.53</v>
      </c>
      <c r="H33" s="7">
        <v>485368</v>
      </c>
      <c r="I33" s="7">
        <f t="shared" si="8"/>
        <v>2830537.4699999997</v>
      </c>
    </row>
    <row r="34" spans="2:9" x14ac:dyDescent="0.2">
      <c r="B34" s="3"/>
      <c r="C34" s="4" t="s">
        <v>37</v>
      </c>
      <c r="D34" s="7">
        <v>750000</v>
      </c>
      <c r="E34" s="7">
        <v>424161.67</v>
      </c>
      <c r="F34" s="7">
        <f t="shared" si="7"/>
        <v>1174161.67</v>
      </c>
      <c r="G34" s="7">
        <v>857908.84</v>
      </c>
      <c r="H34" s="7">
        <v>715882.18</v>
      </c>
      <c r="I34" s="7">
        <f t="shared" si="8"/>
        <v>316252.82999999996</v>
      </c>
    </row>
    <row r="35" spans="2:9" x14ac:dyDescent="0.2">
      <c r="B35" s="3"/>
      <c r="C35" s="4" t="s">
        <v>38</v>
      </c>
      <c r="D35" s="7">
        <v>527500</v>
      </c>
      <c r="E35" s="7">
        <v>150670.79999999999</v>
      </c>
      <c r="F35" s="7">
        <f t="shared" si="7"/>
        <v>678170.8</v>
      </c>
      <c r="G35" s="7">
        <v>294523.42</v>
      </c>
      <c r="H35" s="7">
        <v>124723.29</v>
      </c>
      <c r="I35" s="7">
        <f t="shared" si="8"/>
        <v>383647.38000000006</v>
      </c>
    </row>
    <row r="36" spans="2:9" x14ac:dyDescent="0.2">
      <c r="B36" s="3"/>
      <c r="C36" s="4" t="s">
        <v>39</v>
      </c>
      <c r="D36" s="7">
        <v>2067500</v>
      </c>
      <c r="E36" s="7">
        <v>1394000</v>
      </c>
      <c r="F36" s="7">
        <f t="shared" si="7"/>
        <v>3461500</v>
      </c>
      <c r="G36" s="7">
        <v>2806446.35</v>
      </c>
      <c r="H36" s="7">
        <v>2003115.33</v>
      </c>
      <c r="I36" s="7">
        <f t="shared" si="8"/>
        <v>655053.64999999991</v>
      </c>
    </row>
    <row r="37" spans="2:9" x14ac:dyDescent="0.2">
      <c r="B37" s="31" t="s">
        <v>40</v>
      </c>
      <c r="C37" s="32"/>
      <c r="D37" s="9">
        <f t="shared" ref="D37:I37" si="9">SUM(D38:D46)</f>
        <v>16355000</v>
      </c>
      <c r="E37" s="9">
        <f t="shared" si="9"/>
        <v>8245310</v>
      </c>
      <c r="F37" s="9">
        <f t="shared" si="9"/>
        <v>24600310</v>
      </c>
      <c r="G37" s="9">
        <f t="shared" si="9"/>
        <v>18474575.390000001</v>
      </c>
      <c r="H37" s="9">
        <f t="shared" si="9"/>
        <v>13744760.73</v>
      </c>
      <c r="I37" s="9">
        <f t="shared" si="9"/>
        <v>6125734.6099999994</v>
      </c>
    </row>
    <row r="38" spans="2:9" x14ac:dyDescent="0.2">
      <c r="B38" s="3"/>
      <c r="C38" s="4" t="s">
        <v>41</v>
      </c>
      <c r="D38" s="7">
        <v>0</v>
      </c>
      <c r="E38" s="7">
        <v>0</v>
      </c>
      <c r="F38" s="7">
        <f>D38+E38</f>
        <v>0</v>
      </c>
      <c r="G38" s="7">
        <v>0</v>
      </c>
      <c r="H38" s="7">
        <v>0</v>
      </c>
      <c r="I38" s="7">
        <f>F38-G38</f>
        <v>0</v>
      </c>
    </row>
    <row r="39" spans="2:9" x14ac:dyDescent="0.2">
      <c r="B39" s="3"/>
      <c r="C39" s="4" t="s">
        <v>42</v>
      </c>
      <c r="D39" s="7">
        <v>0</v>
      </c>
      <c r="E39" s="7">
        <v>0</v>
      </c>
      <c r="F39" s="7">
        <f t="shared" ref="F39:F46" si="10">D39+E39</f>
        <v>0</v>
      </c>
      <c r="G39" s="7">
        <v>0</v>
      </c>
      <c r="H39" s="7">
        <v>0</v>
      </c>
      <c r="I39" s="7">
        <f t="shared" ref="I39:I46" si="11">F39-G39</f>
        <v>0</v>
      </c>
    </row>
    <row r="40" spans="2:9" x14ac:dyDescent="0.2">
      <c r="B40" s="3"/>
      <c r="C40" s="4" t="s">
        <v>43</v>
      </c>
      <c r="D40" s="7">
        <v>6970000</v>
      </c>
      <c r="E40" s="7">
        <v>3910000</v>
      </c>
      <c r="F40" s="7">
        <f t="shared" si="10"/>
        <v>10880000</v>
      </c>
      <c r="G40" s="7">
        <v>7351214.2400000002</v>
      </c>
      <c r="H40" s="7">
        <v>7351214.2400000002</v>
      </c>
      <c r="I40" s="7">
        <f t="shared" si="11"/>
        <v>3528785.76</v>
      </c>
    </row>
    <row r="41" spans="2:9" x14ac:dyDescent="0.2">
      <c r="B41" s="3"/>
      <c r="C41" s="4" t="s">
        <v>44</v>
      </c>
      <c r="D41" s="7">
        <v>1192500</v>
      </c>
      <c r="E41" s="7">
        <v>948166</v>
      </c>
      <c r="F41" s="7">
        <f t="shared" si="10"/>
        <v>2140666</v>
      </c>
      <c r="G41" s="7">
        <v>1603933.35</v>
      </c>
      <c r="H41" s="7">
        <v>1253246.69</v>
      </c>
      <c r="I41" s="7">
        <f t="shared" si="11"/>
        <v>536732.64999999991</v>
      </c>
    </row>
    <row r="42" spans="2:9" x14ac:dyDescent="0.2">
      <c r="B42" s="3"/>
      <c r="C42" s="4" t="s">
        <v>45</v>
      </c>
      <c r="D42" s="7">
        <v>4142500</v>
      </c>
      <c r="E42" s="7">
        <v>1387144</v>
      </c>
      <c r="F42" s="7">
        <f t="shared" si="10"/>
        <v>5529644</v>
      </c>
      <c r="G42" s="7">
        <v>5255995.8</v>
      </c>
      <c r="H42" s="7">
        <v>5080699.8</v>
      </c>
      <c r="I42" s="7">
        <f t="shared" si="11"/>
        <v>273648.20000000019</v>
      </c>
    </row>
    <row r="43" spans="2:9" x14ac:dyDescent="0.2">
      <c r="B43" s="3"/>
      <c r="C43" s="4" t="s">
        <v>46</v>
      </c>
      <c r="D43" s="7">
        <v>0</v>
      </c>
      <c r="E43" s="7">
        <v>0</v>
      </c>
      <c r="F43" s="7">
        <f t="shared" si="10"/>
        <v>0</v>
      </c>
      <c r="G43" s="7">
        <v>0</v>
      </c>
      <c r="H43" s="7">
        <v>0</v>
      </c>
      <c r="I43" s="7">
        <f t="shared" si="11"/>
        <v>0</v>
      </c>
    </row>
    <row r="44" spans="2:9" x14ac:dyDescent="0.2">
      <c r="B44" s="3"/>
      <c r="C44" s="4" t="s">
        <v>47</v>
      </c>
      <c r="D44" s="7">
        <v>3885000</v>
      </c>
      <c r="E44" s="7">
        <v>2000000</v>
      </c>
      <c r="F44" s="7">
        <f t="shared" si="10"/>
        <v>5885000</v>
      </c>
      <c r="G44" s="7">
        <v>4158932</v>
      </c>
      <c r="H44" s="7">
        <v>59600</v>
      </c>
      <c r="I44" s="7">
        <f t="shared" si="11"/>
        <v>1726068</v>
      </c>
    </row>
    <row r="45" spans="2:9" x14ac:dyDescent="0.2">
      <c r="B45" s="3"/>
      <c r="C45" s="4" t="s">
        <v>48</v>
      </c>
      <c r="D45" s="7">
        <v>165000</v>
      </c>
      <c r="E45" s="7">
        <v>0</v>
      </c>
      <c r="F45" s="7">
        <f t="shared" si="10"/>
        <v>165000</v>
      </c>
      <c r="G45" s="7">
        <v>104500</v>
      </c>
      <c r="H45" s="7">
        <v>0</v>
      </c>
      <c r="I45" s="7">
        <f t="shared" si="11"/>
        <v>60500</v>
      </c>
    </row>
    <row r="46" spans="2:9" x14ac:dyDescent="0.2">
      <c r="B46" s="3"/>
      <c r="C46" s="4" t="s">
        <v>49</v>
      </c>
      <c r="D46" s="7">
        <v>0</v>
      </c>
      <c r="E46" s="7">
        <v>0</v>
      </c>
      <c r="F46" s="7">
        <f t="shared" si="10"/>
        <v>0</v>
      </c>
      <c r="G46" s="7">
        <v>0</v>
      </c>
      <c r="H46" s="7">
        <v>0</v>
      </c>
      <c r="I46" s="7">
        <f t="shared" si="11"/>
        <v>0</v>
      </c>
    </row>
    <row r="47" spans="2:9" x14ac:dyDescent="0.2">
      <c r="B47" s="31" t="s">
        <v>50</v>
      </c>
      <c r="C47" s="32"/>
      <c r="D47" s="9">
        <f t="shared" ref="D47:I47" si="12">SUM(D48:D56)</f>
        <v>2395000</v>
      </c>
      <c r="E47" s="9">
        <f t="shared" si="12"/>
        <v>344653.2</v>
      </c>
      <c r="F47" s="9">
        <f t="shared" si="12"/>
        <v>2739653.2</v>
      </c>
      <c r="G47" s="9">
        <f t="shared" si="12"/>
        <v>391876.85</v>
      </c>
      <c r="H47" s="9">
        <f t="shared" si="12"/>
        <v>387867.85</v>
      </c>
      <c r="I47" s="9">
        <f t="shared" si="12"/>
        <v>2347776.35</v>
      </c>
    </row>
    <row r="48" spans="2:9" x14ac:dyDescent="0.2">
      <c r="B48" s="3"/>
      <c r="C48" s="4" t="s">
        <v>51</v>
      </c>
      <c r="D48" s="7">
        <v>137500</v>
      </c>
      <c r="E48" s="7">
        <v>225000</v>
      </c>
      <c r="F48" s="7">
        <f>D48+E48</f>
        <v>362500</v>
      </c>
      <c r="G48" s="7">
        <v>197139.08</v>
      </c>
      <c r="H48" s="7">
        <v>193130.08</v>
      </c>
      <c r="I48" s="7">
        <f>F48-G48</f>
        <v>165360.92000000001</v>
      </c>
    </row>
    <row r="49" spans="2:9" x14ac:dyDescent="0.2">
      <c r="B49" s="3"/>
      <c r="C49" s="4" t="s">
        <v>52</v>
      </c>
      <c r="D49" s="7">
        <v>0</v>
      </c>
      <c r="E49" s="7">
        <v>0</v>
      </c>
      <c r="F49" s="7">
        <f t="shared" ref="F49:F56" si="13">D49+E49</f>
        <v>0</v>
      </c>
      <c r="G49" s="7">
        <v>0</v>
      </c>
      <c r="H49" s="7">
        <v>0</v>
      </c>
      <c r="I49" s="7">
        <f t="shared" ref="I49:I56" si="14">F49-G49</f>
        <v>0</v>
      </c>
    </row>
    <row r="50" spans="2:9" x14ac:dyDescent="0.2">
      <c r="B50" s="3"/>
      <c r="C50" s="4" t="s">
        <v>53</v>
      </c>
      <c r="D50" s="7">
        <v>0</v>
      </c>
      <c r="E50" s="7">
        <v>0</v>
      </c>
      <c r="F50" s="7">
        <f t="shared" si="13"/>
        <v>0</v>
      </c>
      <c r="G50" s="7">
        <v>0</v>
      </c>
      <c r="H50" s="7">
        <v>0</v>
      </c>
      <c r="I50" s="7">
        <f t="shared" si="14"/>
        <v>0</v>
      </c>
    </row>
    <row r="51" spans="2:9" x14ac:dyDescent="0.2">
      <c r="B51" s="3"/>
      <c r="C51" s="4" t="s">
        <v>54</v>
      </c>
      <c r="D51" s="7">
        <v>1885000</v>
      </c>
      <c r="E51" s="10">
        <v>-5000</v>
      </c>
      <c r="F51" s="7">
        <f t="shared" si="13"/>
        <v>1880000</v>
      </c>
      <c r="G51" s="7">
        <v>0</v>
      </c>
      <c r="H51" s="7">
        <v>0</v>
      </c>
      <c r="I51" s="7">
        <f t="shared" si="14"/>
        <v>1880000</v>
      </c>
    </row>
    <row r="52" spans="2:9" x14ac:dyDescent="0.2">
      <c r="B52" s="3"/>
      <c r="C52" s="4" t="s">
        <v>55</v>
      </c>
      <c r="D52" s="7">
        <v>0</v>
      </c>
      <c r="E52" s="7">
        <v>0</v>
      </c>
      <c r="F52" s="7">
        <f t="shared" si="13"/>
        <v>0</v>
      </c>
      <c r="G52" s="7">
        <v>0</v>
      </c>
      <c r="H52" s="7">
        <v>0</v>
      </c>
      <c r="I52" s="7">
        <f t="shared" si="14"/>
        <v>0</v>
      </c>
    </row>
    <row r="53" spans="2:9" x14ac:dyDescent="0.2">
      <c r="B53" s="3"/>
      <c r="C53" s="4" t="s">
        <v>56</v>
      </c>
      <c r="D53" s="7">
        <v>242500</v>
      </c>
      <c r="E53" s="7">
        <v>34653.199999999997</v>
      </c>
      <c r="F53" s="7">
        <f t="shared" si="13"/>
        <v>277153.2</v>
      </c>
      <c r="G53" s="7">
        <v>41760</v>
      </c>
      <c r="H53" s="7">
        <v>41760</v>
      </c>
      <c r="I53" s="7">
        <f t="shared" si="14"/>
        <v>235393.2</v>
      </c>
    </row>
    <row r="54" spans="2:9" x14ac:dyDescent="0.2">
      <c r="B54" s="3"/>
      <c r="C54" s="4" t="s">
        <v>57</v>
      </c>
      <c r="D54" s="7">
        <v>0</v>
      </c>
      <c r="E54" s="7">
        <v>0</v>
      </c>
      <c r="F54" s="7">
        <f t="shared" si="13"/>
        <v>0</v>
      </c>
      <c r="G54" s="7">
        <v>0</v>
      </c>
      <c r="H54" s="7">
        <v>0</v>
      </c>
      <c r="I54" s="7">
        <f t="shared" si="14"/>
        <v>0</v>
      </c>
    </row>
    <row r="55" spans="2:9" x14ac:dyDescent="0.2">
      <c r="B55" s="3"/>
      <c r="C55" s="4" t="s">
        <v>58</v>
      </c>
      <c r="D55" s="7">
        <v>130000</v>
      </c>
      <c r="E55" s="7">
        <v>80000</v>
      </c>
      <c r="F55" s="7">
        <f t="shared" si="13"/>
        <v>210000</v>
      </c>
      <c r="G55" s="7">
        <v>152977.76999999999</v>
      </c>
      <c r="H55" s="7">
        <v>152977.76999999999</v>
      </c>
      <c r="I55" s="7">
        <f t="shared" si="14"/>
        <v>57022.23000000001</v>
      </c>
    </row>
    <row r="56" spans="2:9" x14ac:dyDescent="0.2">
      <c r="B56" s="3"/>
      <c r="C56" s="4" t="s">
        <v>59</v>
      </c>
      <c r="D56" s="7">
        <v>0</v>
      </c>
      <c r="E56" s="7">
        <v>10000</v>
      </c>
      <c r="F56" s="7">
        <f t="shared" si="13"/>
        <v>10000</v>
      </c>
      <c r="G56" s="7">
        <v>0</v>
      </c>
      <c r="H56" s="7">
        <v>0</v>
      </c>
      <c r="I56" s="7">
        <f t="shared" si="14"/>
        <v>10000</v>
      </c>
    </row>
    <row r="57" spans="2:9" x14ac:dyDescent="0.2">
      <c r="B57" s="31" t="s">
        <v>60</v>
      </c>
      <c r="C57" s="32"/>
      <c r="D57" s="9">
        <f t="shared" ref="D57:I57" si="15">SUM(D58:D60)</f>
        <v>8005000</v>
      </c>
      <c r="E57" s="9">
        <f t="shared" si="15"/>
        <v>5000000</v>
      </c>
      <c r="F57" s="9">
        <f t="shared" si="15"/>
        <v>13005000</v>
      </c>
      <c r="G57" s="9">
        <f t="shared" si="15"/>
        <v>7488066.620000001</v>
      </c>
      <c r="H57" s="9">
        <f t="shared" si="15"/>
        <v>7433266.620000001</v>
      </c>
      <c r="I57" s="9">
        <f t="shared" si="15"/>
        <v>5516933.379999999</v>
      </c>
    </row>
    <row r="58" spans="2:9" x14ac:dyDescent="0.2">
      <c r="B58" s="3"/>
      <c r="C58" s="4" t="s">
        <v>61</v>
      </c>
      <c r="D58" s="7">
        <v>0</v>
      </c>
      <c r="E58" s="7">
        <v>0</v>
      </c>
      <c r="F58" s="7">
        <f>D58+E58</f>
        <v>0</v>
      </c>
      <c r="G58" s="7">
        <v>0</v>
      </c>
      <c r="H58" s="7">
        <v>0</v>
      </c>
      <c r="I58" s="7">
        <f>F58-G58</f>
        <v>0</v>
      </c>
    </row>
    <row r="59" spans="2:9" x14ac:dyDescent="0.2">
      <c r="B59" s="3"/>
      <c r="C59" s="4" t="s">
        <v>62</v>
      </c>
      <c r="D59" s="7">
        <v>8005000</v>
      </c>
      <c r="E59" s="7">
        <v>2300000</v>
      </c>
      <c r="F59" s="7">
        <f t="shared" ref="F59:F60" si="16">D59+E59</f>
        <v>10305000</v>
      </c>
      <c r="G59" s="7">
        <v>5344207.6900000004</v>
      </c>
      <c r="H59" s="7">
        <v>5289407.6900000004</v>
      </c>
      <c r="I59" s="7">
        <f t="shared" ref="I59:I60" si="17">F59-G59</f>
        <v>4960792.3099999996</v>
      </c>
    </row>
    <row r="60" spans="2:9" x14ac:dyDescent="0.2">
      <c r="B60" s="3"/>
      <c r="C60" s="4" t="s">
        <v>63</v>
      </c>
      <c r="D60" s="7">
        <v>0</v>
      </c>
      <c r="E60" s="7">
        <v>2700000</v>
      </c>
      <c r="F60" s="7">
        <f t="shared" si="16"/>
        <v>2700000</v>
      </c>
      <c r="G60" s="7">
        <v>2143858.9300000002</v>
      </c>
      <c r="H60" s="7">
        <v>2143858.9300000002</v>
      </c>
      <c r="I60" s="7">
        <f t="shared" si="17"/>
        <v>556141.06999999983</v>
      </c>
    </row>
    <row r="61" spans="2:9" x14ac:dyDescent="0.2">
      <c r="B61" s="31" t="s">
        <v>64</v>
      </c>
      <c r="C61" s="32"/>
      <c r="D61" s="9">
        <f t="shared" ref="D61:I61" ca="1" si="18">SUM(D61:D68)</f>
        <v>0</v>
      </c>
      <c r="E61" s="9">
        <f t="shared" ca="1" si="18"/>
        <v>0</v>
      </c>
      <c r="F61" s="9">
        <f t="shared" ca="1" si="18"/>
        <v>0</v>
      </c>
      <c r="G61" s="9">
        <f t="shared" ca="1" si="18"/>
        <v>0</v>
      </c>
      <c r="H61" s="9">
        <f t="shared" ca="1" si="18"/>
        <v>0</v>
      </c>
      <c r="I61" s="9">
        <f t="shared" ca="1" si="18"/>
        <v>0</v>
      </c>
    </row>
    <row r="62" spans="2:9" x14ac:dyDescent="0.2">
      <c r="B62" s="3"/>
      <c r="C62" s="4" t="s">
        <v>65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f>F62-G62</f>
        <v>0</v>
      </c>
    </row>
    <row r="63" spans="2:9" x14ac:dyDescent="0.2">
      <c r="B63" s="3"/>
      <c r="C63" s="4" t="s">
        <v>66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f t="shared" ref="I63:I68" si="19">F63-G63</f>
        <v>0</v>
      </c>
    </row>
    <row r="64" spans="2:9" x14ac:dyDescent="0.2">
      <c r="B64" s="3"/>
      <c r="C64" s="4" t="s">
        <v>67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f t="shared" si="19"/>
        <v>0</v>
      </c>
    </row>
    <row r="65" spans="2:9" x14ac:dyDescent="0.2">
      <c r="B65" s="3"/>
      <c r="C65" s="4" t="s">
        <v>68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f t="shared" si="19"/>
        <v>0</v>
      </c>
    </row>
    <row r="66" spans="2:9" x14ac:dyDescent="0.2">
      <c r="B66" s="3"/>
      <c r="C66" s="4" t="s">
        <v>69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f t="shared" si="19"/>
        <v>0</v>
      </c>
    </row>
    <row r="67" spans="2:9" x14ac:dyDescent="0.2">
      <c r="B67" s="3"/>
      <c r="C67" s="4" t="s">
        <v>70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f t="shared" si="19"/>
        <v>0</v>
      </c>
    </row>
    <row r="68" spans="2:9" x14ac:dyDescent="0.2">
      <c r="B68" s="3"/>
      <c r="C68" s="4" t="s">
        <v>71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f t="shared" si="19"/>
        <v>0</v>
      </c>
    </row>
    <row r="69" spans="2:9" x14ac:dyDescent="0.2">
      <c r="B69" s="31" t="s">
        <v>72</v>
      </c>
      <c r="C69" s="32"/>
      <c r="D69" s="9">
        <f t="shared" ref="D69:I69" ca="1" si="20">SUM(D69:D72)</f>
        <v>0</v>
      </c>
      <c r="E69" s="9">
        <f t="shared" ca="1" si="20"/>
        <v>0</v>
      </c>
      <c r="F69" s="9">
        <f t="shared" ca="1" si="20"/>
        <v>0</v>
      </c>
      <c r="G69" s="9">
        <f t="shared" ca="1" si="20"/>
        <v>0</v>
      </c>
      <c r="H69" s="9">
        <f t="shared" ca="1" si="20"/>
        <v>0</v>
      </c>
      <c r="I69" s="9">
        <f t="shared" ca="1" si="20"/>
        <v>0</v>
      </c>
    </row>
    <row r="70" spans="2:9" x14ac:dyDescent="0.2">
      <c r="B70" s="3"/>
      <c r="C70" s="4" t="s">
        <v>73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f>F70-G70</f>
        <v>0</v>
      </c>
    </row>
    <row r="71" spans="2:9" x14ac:dyDescent="0.2">
      <c r="B71" s="3"/>
      <c r="C71" s="4" t="s">
        <v>74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f t="shared" ref="I71:I72" si="21">F71-G71</f>
        <v>0</v>
      </c>
    </row>
    <row r="72" spans="2:9" x14ac:dyDescent="0.2">
      <c r="B72" s="3"/>
      <c r="C72" s="4" t="s">
        <v>75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f t="shared" si="21"/>
        <v>0</v>
      </c>
    </row>
    <row r="73" spans="2:9" x14ac:dyDescent="0.2">
      <c r="B73" s="31" t="s">
        <v>76</v>
      </c>
      <c r="C73" s="32"/>
      <c r="D73" s="9">
        <f t="shared" ref="D73:I73" si="22">SUM(D74:D80)</f>
        <v>3125000</v>
      </c>
      <c r="E73" s="9">
        <f t="shared" si="22"/>
        <v>600000</v>
      </c>
      <c r="F73" s="9">
        <f t="shared" si="22"/>
        <v>3725000</v>
      </c>
      <c r="G73" s="9">
        <f t="shared" si="22"/>
        <v>812080.26</v>
      </c>
      <c r="H73" s="9">
        <f t="shared" si="22"/>
        <v>279103.73</v>
      </c>
      <c r="I73" s="9">
        <f t="shared" si="22"/>
        <v>2912919.7399999998</v>
      </c>
    </row>
    <row r="74" spans="2:9" x14ac:dyDescent="0.2">
      <c r="B74" s="3"/>
      <c r="C74" s="4" t="s">
        <v>77</v>
      </c>
      <c r="D74" s="7">
        <v>2115000</v>
      </c>
      <c r="E74" s="7">
        <v>0</v>
      </c>
      <c r="F74" s="7">
        <f>D74+E74</f>
        <v>2115000</v>
      </c>
      <c r="G74" s="7">
        <v>0</v>
      </c>
      <c r="H74" s="7">
        <v>0</v>
      </c>
      <c r="I74" s="7">
        <f>F74-G74</f>
        <v>2115000</v>
      </c>
    </row>
    <row r="75" spans="2:9" x14ac:dyDescent="0.2">
      <c r="B75" s="3"/>
      <c r="C75" s="4" t="s">
        <v>78</v>
      </c>
      <c r="D75" s="7">
        <v>982500</v>
      </c>
      <c r="E75" s="7">
        <v>300000</v>
      </c>
      <c r="F75" s="7">
        <f t="shared" ref="F75:F80" si="23">D75+E75</f>
        <v>1282500</v>
      </c>
      <c r="G75" s="7">
        <v>548060.91</v>
      </c>
      <c r="H75" s="7">
        <v>15084.38</v>
      </c>
      <c r="I75" s="7">
        <f t="shared" ref="I75:I80" si="24">F75-G75</f>
        <v>734439.09</v>
      </c>
    </row>
    <row r="76" spans="2:9" x14ac:dyDescent="0.2">
      <c r="B76" s="3"/>
      <c r="C76" s="4" t="s">
        <v>79</v>
      </c>
      <c r="D76" s="7">
        <v>0</v>
      </c>
      <c r="E76" s="7">
        <v>300000</v>
      </c>
      <c r="F76" s="7">
        <f t="shared" si="23"/>
        <v>300000</v>
      </c>
      <c r="G76" s="7">
        <v>264019.34999999998</v>
      </c>
      <c r="H76" s="7">
        <v>264019.34999999998</v>
      </c>
      <c r="I76" s="7">
        <f t="shared" si="24"/>
        <v>35980.650000000023</v>
      </c>
    </row>
    <row r="77" spans="2:9" x14ac:dyDescent="0.2">
      <c r="B77" s="3"/>
      <c r="C77" s="4" t="s">
        <v>80</v>
      </c>
      <c r="D77" s="7">
        <v>0</v>
      </c>
      <c r="E77" s="7">
        <v>0</v>
      </c>
      <c r="F77" s="7">
        <f t="shared" si="23"/>
        <v>0</v>
      </c>
      <c r="G77" s="7">
        <v>0</v>
      </c>
      <c r="H77" s="7">
        <v>0</v>
      </c>
      <c r="I77" s="7">
        <f t="shared" si="24"/>
        <v>0</v>
      </c>
    </row>
    <row r="78" spans="2:9" x14ac:dyDescent="0.2">
      <c r="B78" s="3"/>
      <c r="C78" s="4" t="s">
        <v>81</v>
      </c>
      <c r="D78" s="7">
        <v>0</v>
      </c>
      <c r="E78" s="7">
        <v>0</v>
      </c>
      <c r="F78" s="7">
        <f t="shared" si="23"/>
        <v>0</v>
      </c>
      <c r="G78" s="7">
        <v>0</v>
      </c>
      <c r="H78" s="7">
        <v>0</v>
      </c>
      <c r="I78" s="7">
        <f t="shared" si="24"/>
        <v>0</v>
      </c>
    </row>
    <row r="79" spans="2:9" x14ac:dyDescent="0.2">
      <c r="B79" s="3"/>
      <c r="C79" s="4" t="s">
        <v>82</v>
      </c>
      <c r="D79" s="7">
        <v>0</v>
      </c>
      <c r="E79" s="7">
        <v>0</v>
      </c>
      <c r="F79" s="7">
        <f t="shared" si="23"/>
        <v>0</v>
      </c>
      <c r="G79" s="7">
        <v>0</v>
      </c>
      <c r="H79" s="7">
        <v>0</v>
      </c>
      <c r="I79" s="7">
        <f t="shared" si="24"/>
        <v>0</v>
      </c>
    </row>
    <row r="80" spans="2:9" ht="12.75" thickBot="1" x14ac:dyDescent="0.25">
      <c r="B80" s="5"/>
      <c r="C80" s="6" t="s">
        <v>83</v>
      </c>
      <c r="D80" s="7">
        <v>27500</v>
      </c>
      <c r="E80" s="7">
        <v>0</v>
      </c>
      <c r="F80" s="7">
        <f t="shared" si="23"/>
        <v>27500</v>
      </c>
      <c r="G80" s="7">
        <v>0</v>
      </c>
      <c r="H80" s="7">
        <v>0</v>
      </c>
      <c r="I80" s="7">
        <f t="shared" si="24"/>
        <v>27500</v>
      </c>
    </row>
    <row r="81" spans="2:9" ht="12.75" thickBot="1" x14ac:dyDescent="0.25">
      <c r="B81" s="33" t="s">
        <v>84</v>
      </c>
      <c r="C81" s="34"/>
      <c r="D81" s="8">
        <f t="shared" ref="D81:I81" si="25">SUM(D10:D16)+SUM(D18:D26)+SUM(D28:D36)+SUM(D38:D46)+SUM(D48:D56)+SUM(D58:D60)+SUM(D74:D80)</f>
        <v>112273749.97999999</v>
      </c>
      <c r="E81" s="8">
        <f t="shared" si="25"/>
        <v>42786122.350000001</v>
      </c>
      <c r="F81" s="8">
        <f t="shared" si="25"/>
        <v>155059872.32999998</v>
      </c>
      <c r="G81" s="8">
        <f t="shared" si="25"/>
        <v>104989659.08000001</v>
      </c>
      <c r="H81" s="8">
        <f t="shared" si="25"/>
        <v>94393466.359999999</v>
      </c>
      <c r="I81" s="8">
        <f t="shared" si="25"/>
        <v>50070213.249999993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59055118110236227" right="0.19685039370078741" top="0.19685039370078741" bottom="0.19685039370078741" header="0.31496062992125984" footer="0.31496062992125984"/>
  <pageSetup scale="57" orientation="portrait" r:id="rId1"/>
  <ignoredErrors>
    <ignoredError sqref="F17 F27 F37 F47 F57 I17 I27 I37 I47 I57 I61 I69 I7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2017-04-25T15:56:46Z</cp:lastPrinted>
  <dcterms:created xsi:type="dcterms:W3CDTF">2015-10-07T18:40:37Z</dcterms:created>
  <dcterms:modified xsi:type="dcterms:W3CDTF">2017-10-21T21:56:00Z</dcterms:modified>
</cp:coreProperties>
</file>