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12915" windowHeight="9525"/>
  </bookViews>
  <sheets>
    <sheet name="COG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E80" i="1" l="1"/>
  <c r="H80" i="1" s="1"/>
  <c r="E79" i="1"/>
  <c r="H79" i="1" s="1"/>
  <c r="E78" i="1"/>
  <c r="H78" i="1" s="1"/>
  <c r="E77" i="1"/>
  <c r="H77" i="1" s="1"/>
  <c r="E76" i="1"/>
  <c r="H76" i="1" s="1"/>
  <c r="E75" i="1"/>
  <c r="H75" i="1" s="1"/>
  <c r="E74" i="1"/>
  <c r="H74" i="1" s="1"/>
  <c r="E73" i="1"/>
  <c r="H73" i="1" s="1"/>
  <c r="E72" i="1"/>
  <c r="H72" i="1" s="1"/>
  <c r="E71" i="1"/>
  <c r="H71" i="1" s="1"/>
  <c r="E70" i="1"/>
  <c r="H70" i="1" s="1"/>
  <c r="E69" i="1"/>
  <c r="H69" i="1" s="1"/>
  <c r="E68" i="1"/>
  <c r="H68" i="1" s="1"/>
  <c r="E67" i="1"/>
  <c r="H67" i="1" s="1"/>
  <c r="E66" i="1"/>
  <c r="H66" i="1" s="1"/>
  <c r="E65" i="1"/>
  <c r="H65" i="1" s="1"/>
  <c r="E64" i="1"/>
  <c r="H64" i="1" s="1"/>
  <c r="E63" i="1"/>
  <c r="H63" i="1" s="1"/>
  <c r="E62" i="1"/>
  <c r="H62" i="1" s="1"/>
  <c r="G61" i="1"/>
  <c r="F61" i="1"/>
  <c r="D61" i="1"/>
  <c r="C61" i="1"/>
  <c r="E61" i="1" s="1"/>
  <c r="H61" i="1" s="1"/>
  <c r="E60" i="1"/>
  <c r="H60" i="1" s="1"/>
  <c r="E59" i="1"/>
  <c r="H59" i="1" s="1"/>
  <c r="E58" i="1"/>
  <c r="H58" i="1" s="1"/>
  <c r="G57" i="1"/>
  <c r="F57" i="1"/>
  <c r="D57" i="1"/>
  <c r="C57" i="1"/>
  <c r="E57" i="1" s="1"/>
  <c r="H57" i="1" s="1"/>
  <c r="E56" i="1"/>
  <c r="H56" i="1" s="1"/>
  <c r="E55" i="1"/>
  <c r="H55" i="1" s="1"/>
  <c r="E54" i="1"/>
  <c r="H54" i="1" s="1"/>
  <c r="E53" i="1"/>
  <c r="H53" i="1" s="1"/>
  <c r="E52" i="1"/>
  <c r="E51" i="1"/>
  <c r="H51" i="1" s="1"/>
  <c r="E50" i="1"/>
  <c r="E49" i="1"/>
  <c r="H49" i="1" s="1"/>
  <c r="E48" i="1"/>
  <c r="H48" i="1" s="1"/>
  <c r="D47" i="1"/>
  <c r="C47" i="1"/>
  <c r="E47" i="1" s="1"/>
  <c r="E46" i="1"/>
  <c r="H46" i="1" s="1"/>
  <c r="E45" i="1"/>
  <c r="H45" i="1" s="1"/>
  <c r="E44" i="1"/>
  <c r="H44" i="1" s="1"/>
  <c r="E43" i="1"/>
  <c r="H43" i="1" s="1"/>
  <c r="E42" i="1"/>
  <c r="H42" i="1" s="1"/>
  <c r="E41" i="1"/>
  <c r="H41" i="1" s="1"/>
  <c r="E40" i="1"/>
  <c r="H40" i="1" s="1"/>
  <c r="E39" i="1"/>
  <c r="H39" i="1" s="1"/>
  <c r="E38" i="1"/>
  <c r="H38" i="1" s="1"/>
  <c r="G37" i="1"/>
  <c r="F37" i="1"/>
  <c r="D37" i="1"/>
  <c r="C37" i="1"/>
  <c r="E37" i="1" s="1"/>
  <c r="H37" i="1" s="1"/>
  <c r="E36" i="1"/>
  <c r="H36" i="1" s="1"/>
  <c r="E35" i="1"/>
  <c r="H35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G27" i="1"/>
  <c r="F27" i="1"/>
  <c r="D27" i="1"/>
  <c r="C27" i="1"/>
  <c r="E27" i="1" s="1"/>
  <c r="H27" i="1" s="1"/>
  <c r="E26" i="1"/>
  <c r="H26" i="1" s="1"/>
  <c r="E25" i="1"/>
  <c r="H25" i="1" s="1"/>
  <c r="E24" i="1"/>
  <c r="H24" i="1" s="1"/>
  <c r="E23" i="1"/>
  <c r="H23" i="1" s="1"/>
  <c r="E22" i="1"/>
  <c r="H22" i="1" s="1"/>
  <c r="E21" i="1"/>
  <c r="H21" i="1" s="1"/>
  <c r="E20" i="1"/>
  <c r="H20" i="1" s="1"/>
  <c r="E19" i="1"/>
  <c r="H19" i="1" s="1"/>
  <c r="E18" i="1"/>
  <c r="H18" i="1" s="1"/>
  <c r="G17" i="1"/>
  <c r="F17" i="1"/>
  <c r="D17" i="1"/>
  <c r="C17" i="1"/>
  <c r="E17" i="1" s="1"/>
  <c r="H17" i="1" s="1"/>
  <c r="E16" i="1"/>
  <c r="H16" i="1" s="1"/>
  <c r="E15" i="1"/>
  <c r="H15" i="1" s="1"/>
  <c r="E14" i="1"/>
  <c r="H14" i="1" s="1"/>
  <c r="E13" i="1"/>
  <c r="H13" i="1" s="1"/>
  <c r="E12" i="1"/>
  <c r="H12" i="1" s="1"/>
  <c r="H11" i="1"/>
  <c r="H10" i="1"/>
  <c r="E10" i="1"/>
  <c r="G9" i="1"/>
  <c r="F9" i="1"/>
  <c r="D9" i="1"/>
  <c r="D81" i="1" s="1"/>
  <c r="D83" i="1" s="1"/>
  <c r="C9" i="1"/>
  <c r="E9" i="1" s="1"/>
  <c r="E81" i="1" l="1"/>
  <c r="H9" i="1"/>
  <c r="H50" i="1"/>
  <c r="G50" i="1"/>
  <c r="C81" i="1"/>
  <c r="F50" i="1"/>
  <c r="F52" i="1"/>
  <c r="H52" i="1" s="1"/>
  <c r="F47" i="1" l="1"/>
  <c r="G52" i="1"/>
  <c r="G47" i="1" s="1"/>
  <c r="G81" i="1" s="1"/>
  <c r="F81" i="1" l="1"/>
  <c r="H47" i="1"/>
  <c r="H81" i="1" s="1"/>
  <c r="H83" i="1" s="1"/>
</calcChain>
</file>

<file path=xl/sharedStrings.xml><?xml version="1.0" encoding="utf-8"?>
<sst xmlns="http://schemas.openxmlformats.org/spreadsheetml/2006/main" count="90" uniqueCount="90">
  <si>
    <t>MUNICIPIO DE GENERAL CEPEDA, COAHUILA</t>
  </si>
  <si>
    <t>Estado Analítico del Ejercicio del Presupuesto de Egresos</t>
  </si>
  <si>
    <t>Clasificación por Objeto del Gasto (Capítulo y Concepto)</t>
  </si>
  <si>
    <t>Del 1 de abril al 30 de junio del 2016</t>
  </si>
  <si>
    <t>Concepto*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</si>
  <si>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</si>
  <si>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</si>
  <si>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</si>
  <si>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</si>
  <si>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</si>
  <si>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</si>
  <si>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</si>
  <si>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</si>
  <si>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</si>
  <si>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</si>
  <si>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</si>
  <si>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</si>
  <si>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</si>
  <si>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</si>
  <si>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</si>
  <si>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</si>
  <si>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</si>
  <si>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</si>
  <si>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</si>
  <si>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</si>
  <si>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</si>
  <si>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</si>
  <si>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</si>
  <si>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</si>
  <si>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</si>
  <si>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</si>
  <si>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</si>
  <si>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</si>
  <si>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</si>
  <si>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</si>
  <si>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</si>
  <si>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</si>
  <si>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</si>
  <si>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</si>
  <si>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</si>
  <si>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</si>
  <si>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</si>
  <si>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</si>
  <si>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</si>
  <si>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</si>
  <si>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</si>
  <si>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</si>
  <si>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</si>
  <si>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</si>
  <si>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</si>
  <si>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</si>
  <si>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</si>
  <si>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</si>
  <si>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</si>
  <si>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</si>
  <si>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</si>
  <si>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</si>
  <si>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</si>
  <si>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</si>
  <si>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</si>
  <si>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</si>
  <si>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</si>
  <si>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</si>
  <si>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</si>
  <si>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</si>
  <si>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</si>
  <si>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</si>
  <si>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</si>
  <si>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</si>
  <si>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</si>
  <si>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</si>
  <si>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</si>
  <si>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</si>
  <si>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</si>
  <si>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</si>
  <si>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</si>
  <si>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</si>
  <si>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</si>
  <si>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</si>
  <si>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</si>
  <si>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</si>
  <si>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</si>
  <si>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</si>
  <si>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</si>
  <si>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</si>
  <si>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</si>
  <si>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</si>
  <si>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*El detalle de las cuentas, se presenta en la Balanza de Comprobación Trimestral, conforme a la estructura contable actual del Instituto.</t>
  </si>
  <si>
    <t>Nota de Gestión Administrativa 17</t>
  </si>
  <si>
    <t>Bajo protesta de decir verdad declaramos que los Estados Financieros y sus Notas son razonablemente correctos y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</si>
</sst>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General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12"/>
      <color rgb="FFFF0000"/>
      <name val="Arial"/>
      <family val="2"/>
    </font>
    <font>
      <sz val="7"/>
      <color rgb="FFFF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4" fontId="13" fillId="0" borderId="0"/>
    <xf numFmtId="43" fontId="14" fillId="0" borderId="0" applyFont="0" applyFill="0" applyBorder="0" applyAlignment="0" applyProtection="0"/>
    <xf numFmtId="0" fontId="13" fillId="0" borderId="0"/>
    <xf numFmtId="0" fontId="1" fillId="0" borderId="0"/>
  </cellStyleXfs>
  <cellXfs count="45">
    <xf numFmtId="0" fontId="0" fillId="0" borderId="0" xfId="0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43" fontId="7" fillId="3" borderId="10" xfId="1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vertical="center" wrapText="1"/>
    </xf>
    <xf numFmtId="43" fontId="4" fillId="3" borderId="10" xfId="1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justify" vertical="center" wrapText="1"/>
    </xf>
    <xf numFmtId="0" fontId="7" fillId="3" borderId="12" xfId="0" applyFont="1" applyFill="1" applyBorder="1" applyAlignment="1">
      <alignment horizontal="justify" vertical="center" wrapText="1"/>
    </xf>
    <xf numFmtId="43" fontId="7" fillId="3" borderId="9" xfId="1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/>
    <xf numFmtId="0" fontId="7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3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11" fillId="3" borderId="7" xfId="0" applyFont="1" applyFill="1" applyBorder="1" applyAlignment="1" applyProtection="1">
      <protection locked="0"/>
    </xf>
    <xf numFmtId="0" fontId="11" fillId="3" borderId="0" xfId="0" applyFont="1" applyFill="1" applyBorder="1" applyAlignment="1" applyProtection="1">
      <protection locked="0"/>
    </xf>
    <xf numFmtId="43" fontId="11" fillId="3" borderId="0" xfId="1" applyFont="1" applyFill="1" applyBorder="1" applyProtection="1"/>
    <xf numFmtId="0" fontId="12" fillId="3" borderId="7" xfId="0" applyFont="1" applyFill="1" applyBorder="1" applyProtection="1"/>
    <xf numFmtId="0" fontId="11" fillId="3" borderId="7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/>
    <xf numFmtId="0" fontId="4" fillId="0" borderId="0" xfId="0" applyFont="1" applyAlignment="1">
      <alignment horizontal="left"/>
    </xf>
    <xf numFmtId="0" fontId="12" fillId="3" borderId="0" xfId="0" applyFont="1" applyFill="1" applyBorder="1" applyAlignment="1" applyProtection="1">
      <protection locked="0"/>
    </xf>
    <xf numFmtId="0" fontId="11" fillId="3" borderId="0" xfId="0" applyFont="1" applyFill="1" applyBorder="1" applyAlignment="1" applyProtection="1">
      <alignment horizontal="center" vertical="top" wrapText="1"/>
      <protection locked="0"/>
    </xf>
    <xf numFmtId="43" fontId="11" fillId="3" borderId="0" xfId="1" applyFont="1" applyFill="1" applyBorder="1" applyAlignment="1" applyProtection="1">
      <alignment vertical="top"/>
    </xf>
    <xf numFmtId="0" fontId="4" fillId="0" borderId="0" xfId="0" applyFont="1" applyBorder="1"/>
    <xf numFmtId="0" fontId="12" fillId="0" borderId="0" xfId="0" applyFont="1"/>
  </cellXfs>
  <cellStyles count="6">
    <cellStyle name="=C:\WINNT\SYSTEM32\COMMAND.COM" xfId="2"/>
    <cellStyle name="Millares" xfId="1" builtinId="3"/>
    <cellStyle name="Millares 2" xfId="3"/>
    <cellStyle name="Normal" xfId="0" builtinId="0"/>
    <cellStyle name="Normal 2" xfId="4"/>
    <cellStyle name="Normal 9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CRETARIA%20TECNICA/Documents/PRIMER%20TRIMESTRE%202017/2016/CONAC%20Estados%20Financieros%20%202&#176;%20TRIM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"/>
      <sheetName val="EA"/>
      <sheetName val="EAACUM"/>
      <sheetName val="EVHP"/>
      <sheetName val="ECSF"/>
      <sheetName val="EFE1"/>
      <sheetName val="EAA"/>
      <sheetName val="PT_ESF_ECSF"/>
      <sheetName val="EADP"/>
      <sheetName val="Balanza de Comp trim"/>
      <sheetName val="Balanza acum  ene jun"/>
      <sheetName val="EAICE"/>
      <sheetName val="EAIFF"/>
      <sheetName val="EAICR"/>
      <sheetName val="CAdmon"/>
      <sheetName val="CTG"/>
      <sheetName val="COG"/>
      <sheetName val="CFG"/>
      <sheetName val="End Neto"/>
      <sheetName val="Int"/>
      <sheetName val="Post Fiscal"/>
      <sheetName val="CProg"/>
      <sheetName val="BMu "/>
      <sheetName val="BInmu"/>
      <sheetName val="Esquemas Bursátiles"/>
      <sheetName val="Situacion PPS"/>
      <sheetName val="Relac ctas banc product"/>
      <sheetName val="PASIVOS C0NTING"/>
      <sheetName val="Prog y subprog Presup de inver"/>
      <sheetName val="Cumplim objetivos"/>
      <sheetName val="resultados evaluacion"/>
      <sheetName val="Relacion de conciliac banc"/>
      <sheetName val="Gto federaliz FISM"/>
      <sheetName val="Gto federal FAF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1">
          <cell r="D21">
            <v>4657601.42</v>
          </cell>
          <cell r="H21">
            <v>4560316.1899999995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100"/>
  <sheetViews>
    <sheetView tabSelected="1" workbookViewId="0">
      <selection activeCell="B86" sqref="B86:H107"/>
    </sheetView>
  </sheetViews>
  <sheetFormatPr baseColWidth="10" defaultRowHeight="15" x14ac:dyDescent="0.25"/>
  <cols>
    <col min="1" max="1" width="4.5703125" style="27" customWidth="1"/>
    <col min="2" max="2" width="57.28515625" style="27" customWidth="1"/>
    <col min="3" max="8" width="12.7109375" style="27" customWidth="1"/>
  </cols>
  <sheetData>
    <row r="1" spans="1:8" ht="15.75" x14ac:dyDescent="0.25">
      <c r="A1" s="1" t="s">
        <v>0</v>
      </c>
      <c r="B1" s="2"/>
      <c r="C1" s="2"/>
      <c r="D1" s="2"/>
      <c r="E1" s="2"/>
      <c r="F1" s="2"/>
      <c r="G1" s="2"/>
      <c r="H1" s="3"/>
    </row>
    <row r="2" spans="1:8" ht="15.75" x14ac:dyDescent="0.25">
      <c r="A2" s="4" t="s">
        <v>1</v>
      </c>
      <c r="B2" s="5"/>
      <c r="C2" s="5"/>
      <c r="D2" s="5"/>
      <c r="E2" s="5"/>
      <c r="F2" s="5"/>
      <c r="G2" s="5"/>
      <c r="H2" s="6"/>
    </row>
    <row r="3" spans="1:8" ht="15.75" x14ac:dyDescent="0.25">
      <c r="A3" s="4" t="s">
        <v>2</v>
      </c>
      <c r="B3" s="5"/>
      <c r="C3" s="5"/>
      <c r="D3" s="5"/>
      <c r="E3" s="5"/>
      <c r="F3" s="5"/>
      <c r="G3" s="5"/>
      <c r="H3" s="6"/>
    </row>
    <row r="4" spans="1:8" ht="15.75" x14ac:dyDescent="0.25">
      <c r="A4" s="7" t="s">
        <v>3</v>
      </c>
      <c r="B4" s="8"/>
      <c r="C4" s="8"/>
      <c r="D4" s="8"/>
      <c r="E4" s="8"/>
      <c r="F4" s="8"/>
      <c r="G4" s="8"/>
      <c r="H4" s="9"/>
    </row>
    <row r="5" spans="1:8" s="11" customFormat="1" ht="4.5" customHeight="1" x14ac:dyDescent="0.25">
      <c r="A5" s="10"/>
      <c r="B5" s="10"/>
      <c r="C5" s="10"/>
      <c r="D5" s="10"/>
      <c r="E5" s="10"/>
      <c r="F5" s="10"/>
      <c r="G5" s="10"/>
      <c r="H5" s="10"/>
    </row>
    <row r="6" spans="1:8" x14ac:dyDescent="0.25">
      <c r="A6" s="12" t="s">
        <v>4</v>
      </c>
      <c r="B6" s="12"/>
      <c r="C6" s="13" t="s">
        <v>5</v>
      </c>
      <c r="D6" s="13"/>
      <c r="E6" s="13"/>
      <c r="F6" s="13"/>
      <c r="G6" s="13"/>
      <c r="H6" s="13" t="s">
        <v>6</v>
      </c>
    </row>
    <row r="7" spans="1:8" ht="22.5" x14ac:dyDescent="0.25">
      <c r="A7" s="12"/>
      <c r="B7" s="12"/>
      <c r="C7" s="14" t="s">
        <v>7</v>
      </c>
      <c r="D7" s="14" t="s">
        <v>8</v>
      </c>
      <c r="E7" s="14" t="s">
        <v>9</v>
      </c>
      <c r="F7" s="14" t="s">
        <v>10</v>
      </c>
      <c r="G7" s="14" t="s">
        <v>11</v>
      </c>
      <c r="H7" s="13"/>
    </row>
    <row r="8" spans="1:8" ht="11.25" customHeight="1" x14ac:dyDescent="0.25">
      <c r="A8" s="12"/>
      <c r="B8" s="12"/>
      <c r="C8" s="14">
        <v>1</v>
      </c>
      <c r="D8" s="14">
        <v>2</v>
      </c>
      <c r="E8" s="14" t="s">
        <v>12</v>
      </c>
      <c r="F8" s="14">
        <v>4</v>
      </c>
      <c r="G8" s="14">
        <v>5</v>
      </c>
      <c r="H8" s="14" t="s">
        <v>13</v>
      </c>
    </row>
    <row r="9" spans="1:8" x14ac:dyDescent="0.25">
      <c r="A9" s="15" t="s">
        <v>14</v>
      </c>
      <c r="B9" s="16"/>
      <c r="C9" s="17">
        <f>SUM(C10:C16)</f>
        <v>4962178.93</v>
      </c>
      <c r="D9" s="17">
        <f>SUM(D10:D16)</f>
        <v>546235.29999999993</v>
      </c>
      <c r="E9" s="17">
        <f>+C9+D9</f>
        <v>5508414.2299999995</v>
      </c>
      <c r="F9" s="17">
        <f>SUM(F10:F16)</f>
        <v>3198014.13</v>
      </c>
      <c r="G9" s="17">
        <f t="shared" ref="G9" si="0">SUM(G10:G16)</f>
        <v>3198014.13</v>
      </c>
      <c r="H9" s="17">
        <f>+E9-F9</f>
        <v>2310400.0999999996</v>
      </c>
    </row>
    <row r="10" spans="1:8" x14ac:dyDescent="0.25">
      <c r="A10" s="18"/>
      <c r="B10" s="19" t="s">
        <v>15</v>
      </c>
      <c r="C10" s="20">
        <v>3485898.21</v>
      </c>
      <c r="D10" s="20">
        <v>470850</v>
      </c>
      <c r="E10" s="20">
        <f t="shared" ref="E10:G73" si="1">+C10+D10</f>
        <v>3956748.21</v>
      </c>
      <c r="F10" s="20">
        <v>2947320</v>
      </c>
      <c r="G10" s="20">
        <v>2947320</v>
      </c>
      <c r="H10" s="20">
        <f t="shared" ref="H10:H73" si="2">+E10-F10</f>
        <v>1009428.21</v>
      </c>
    </row>
    <row r="11" spans="1:8" x14ac:dyDescent="0.25">
      <c r="A11" s="18"/>
      <c r="B11" s="19" t="s">
        <v>16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f t="shared" si="2"/>
        <v>0</v>
      </c>
    </row>
    <row r="12" spans="1:8" x14ac:dyDescent="0.25">
      <c r="A12" s="18"/>
      <c r="B12" s="19" t="s">
        <v>17</v>
      </c>
      <c r="C12" s="20">
        <v>616177.9</v>
      </c>
      <c r="D12" s="20">
        <v>40536.17</v>
      </c>
      <c r="E12" s="20">
        <f t="shared" ref="E12" si="3">+C12+D12</f>
        <v>656714.07000000007</v>
      </c>
      <c r="F12" s="20">
        <v>137748.04999999999</v>
      </c>
      <c r="G12" s="20">
        <v>137748.04999999999</v>
      </c>
      <c r="H12" s="20">
        <f t="shared" si="2"/>
        <v>518966.02000000008</v>
      </c>
    </row>
    <row r="13" spans="1:8" x14ac:dyDescent="0.25">
      <c r="A13" s="18"/>
      <c r="B13" s="19" t="s">
        <v>18</v>
      </c>
      <c r="C13" s="20">
        <v>577706.81999999995</v>
      </c>
      <c r="D13" s="20">
        <v>37303.300000000003</v>
      </c>
      <c r="E13" s="20">
        <f t="shared" si="1"/>
        <v>615010.12</v>
      </c>
      <c r="F13" s="20">
        <v>74606.600000000006</v>
      </c>
      <c r="G13" s="20">
        <v>74606.600000000006</v>
      </c>
      <c r="H13" s="20">
        <f t="shared" si="2"/>
        <v>540403.52</v>
      </c>
    </row>
    <row r="14" spans="1:8" x14ac:dyDescent="0.25">
      <c r="A14" s="18"/>
      <c r="B14" s="19" t="s">
        <v>19</v>
      </c>
      <c r="C14" s="20">
        <v>282396</v>
      </c>
      <c r="D14" s="20">
        <v>-2454.17</v>
      </c>
      <c r="E14" s="20">
        <f t="shared" si="1"/>
        <v>279941.83</v>
      </c>
      <c r="F14" s="20">
        <v>38339.480000000003</v>
      </c>
      <c r="G14" s="20">
        <v>38339.480000000003</v>
      </c>
      <c r="H14" s="20">
        <f t="shared" si="2"/>
        <v>241602.35</v>
      </c>
    </row>
    <row r="15" spans="1:8" x14ac:dyDescent="0.25">
      <c r="A15" s="18"/>
      <c r="B15" s="19" t="s">
        <v>20</v>
      </c>
      <c r="C15" s="20">
        <v>0</v>
      </c>
      <c r="D15" s="20">
        <v>0</v>
      </c>
      <c r="E15" s="20">
        <f t="shared" si="1"/>
        <v>0</v>
      </c>
      <c r="F15" s="20">
        <v>0</v>
      </c>
      <c r="G15" s="20">
        <v>0</v>
      </c>
      <c r="H15" s="20">
        <f t="shared" si="2"/>
        <v>0</v>
      </c>
    </row>
    <row r="16" spans="1:8" x14ac:dyDescent="0.25">
      <c r="A16" s="18"/>
      <c r="B16" s="19" t="s">
        <v>21</v>
      </c>
      <c r="C16" s="20">
        <v>0</v>
      </c>
      <c r="D16" s="20">
        <v>0</v>
      </c>
      <c r="E16" s="20">
        <f t="shared" si="1"/>
        <v>0</v>
      </c>
      <c r="F16" s="20">
        <v>0</v>
      </c>
      <c r="G16" s="20">
        <v>0</v>
      </c>
      <c r="H16" s="20">
        <f t="shared" si="2"/>
        <v>0</v>
      </c>
    </row>
    <row r="17" spans="1:8" x14ac:dyDescent="0.25">
      <c r="A17" s="15" t="s">
        <v>22</v>
      </c>
      <c r="B17" s="16"/>
      <c r="C17" s="17">
        <f>SUM(C18:C26)</f>
        <v>613925.36999999988</v>
      </c>
      <c r="D17" s="17">
        <f>SUM(D18:D26)</f>
        <v>486972.08</v>
      </c>
      <c r="E17" s="17">
        <f>+C17+D17</f>
        <v>1100897.45</v>
      </c>
      <c r="F17" s="17">
        <f>SUM(F18:F26)</f>
        <v>1031270.34</v>
      </c>
      <c r="G17" s="17">
        <f>SUM(G18:G26)</f>
        <v>1029644.34</v>
      </c>
      <c r="H17" s="17">
        <f t="shared" si="2"/>
        <v>69627.109999999986</v>
      </c>
    </row>
    <row r="18" spans="1:8" x14ac:dyDescent="0.25">
      <c r="A18" s="18"/>
      <c r="B18" s="19" t="s">
        <v>23</v>
      </c>
      <c r="C18" s="20">
        <v>54072.98</v>
      </c>
      <c r="D18" s="20">
        <v>46517.1</v>
      </c>
      <c r="E18" s="20">
        <f t="shared" si="1"/>
        <v>100590.08</v>
      </c>
      <c r="F18" s="20">
        <v>84794.98</v>
      </c>
      <c r="G18" s="20">
        <v>83168.98</v>
      </c>
      <c r="H18" s="20">
        <f t="shared" si="2"/>
        <v>15795.100000000006</v>
      </c>
    </row>
    <row r="19" spans="1:8" x14ac:dyDescent="0.25">
      <c r="A19" s="18"/>
      <c r="B19" s="19" t="s">
        <v>24</v>
      </c>
      <c r="C19" s="20">
        <v>63642.01</v>
      </c>
      <c r="D19" s="20">
        <v>-6146.27</v>
      </c>
      <c r="E19" s="20">
        <f t="shared" si="1"/>
        <v>57495.740000000005</v>
      </c>
      <c r="F19" s="20">
        <v>42821.05</v>
      </c>
      <c r="G19" s="20">
        <v>42821.05</v>
      </c>
      <c r="H19" s="20">
        <f t="shared" si="2"/>
        <v>14674.690000000002</v>
      </c>
    </row>
    <row r="20" spans="1:8" x14ac:dyDescent="0.25">
      <c r="A20" s="18"/>
      <c r="B20" s="19" t="s">
        <v>25</v>
      </c>
      <c r="C20" s="20">
        <v>0</v>
      </c>
      <c r="D20" s="20">
        <v>0</v>
      </c>
      <c r="E20" s="20">
        <f t="shared" si="1"/>
        <v>0</v>
      </c>
      <c r="F20" s="20">
        <v>0</v>
      </c>
      <c r="G20" s="20">
        <v>0</v>
      </c>
      <c r="H20" s="20">
        <f t="shared" si="2"/>
        <v>0</v>
      </c>
    </row>
    <row r="21" spans="1:8" x14ac:dyDescent="0.25">
      <c r="A21" s="18"/>
      <c r="B21" s="19" t="s">
        <v>26</v>
      </c>
      <c r="C21" s="20">
        <v>33392.01</v>
      </c>
      <c r="D21" s="20">
        <v>7651.17</v>
      </c>
      <c r="E21" s="20">
        <f t="shared" si="1"/>
        <v>41043.18</v>
      </c>
      <c r="F21" s="20">
        <v>36594.43</v>
      </c>
      <c r="G21" s="20">
        <v>36594.43</v>
      </c>
      <c r="H21" s="20">
        <f t="shared" si="2"/>
        <v>4448.75</v>
      </c>
    </row>
    <row r="22" spans="1:8" x14ac:dyDescent="0.25">
      <c r="A22" s="18"/>
      <c r="B22" s="19" t="s">
        <v>27</v>
      </c>
      <c r="C22" s="20">
        <v>2749.98</v>
      </c>
      <c r="D22" s="20">
        <v>5700</v>
      </c>
      <c r="E22" s="20">
        <f t="shared" si="1"/>
        <v>8449.98</v>
      </c>
      <c r="F22" s="20">
        <v>5904</v>
      </c>
      <c r="G22" s="20">
        <v>5904</v>
      </c>
      <c r="H22" s="20">
        <f t="shared" si="2"/>
        <v>2545.9799999999996</v>
      </c>
    </row>
    <row r="23" spans="1:8" x14ac:dyDescent="0.25">
      <c r="A23" s="18"/>
      <c r="B23" s="19" t="s">
        <v>28</v>
      </c>
      <c r="C23" s="20">
        <v>401708.97</v>
      </c>
      <c r="D23" s="20">
        <v>409556.6</v>
      </c>
      <c r="E23" s="20">
        <f t="shared" si="1"/>
        <v>811265.57</v>
      </c>
      <c r="F23" s="20">
        <v>794362.96</v>
      </c>
      <c r="G23" s="20">
        <v>794362.96</v>
      </c>
      <c r="H23" s="20">
        <f t="shared" si="2"/>
        <v>16902.609999999986</v>
      </c>
    </row>
    <row r="24" spans="1:8" x14ac:dyDescent="0.25">
      <c r="A24" s="18"/>
      <c r="B24" s="19" t="s">
        <v>29</v>
      </c>
      <c r="C24" s="20">
        <v>42576.959999999999</v>
      </c>
      <c r="D24" s="20">
        <v>5172.96</v>
      </c>
      <c r="E24" s="20">
        <f t="shared" si="1"/>
        <v>47749.919999999998</v>
      </c>
      <c r="F24" s="20">
        <v>36909</v>
      </c>
      <c r="G24" s="20">
        <v>36909</v>
      </c>
      <c r="H24" s="20">
        <f t="shared" si="2"/>
        <v>10840.919999999998</v>
      </c>
    </row>
    <row r="25" spans="1:8" x14ac:dyDescent="0.25">
      <c r="A25" s="18"/>
      <c r="B25" s="19" t="s">
        <v>30</v>
      </c>
      <c r="C25" s="20">
        <v>0</v>
      </c>
      <c r="D25" s="20">
        <v>0</v>
      </c>
      <c r="E25" s="20">
        <f t="shared" si="1"/>
        <v>0</v>
      </c>
      <c r="F25" s="20">
        <v>0</v>
      </c>
      <c r="G25" s="20">
        <v>0</v>
      </c>
      <c r="H25" s="20">
        <f t="shared" si="2"/>
        <v>0</v>
      </c>
    </row>
    <row r="26" spans="1:8" x14ac:dyDescent="0.25">
      <c r="A26" s="18"/>
      <c r="B26" s="19" t="s">
        <v>31</v>
      </c>
      <c r="C26" s="20">
        <v>15782.46</v>
      </c>
      <c r="D26" s="20">
        <v>18520.52</v>
      </c>
      <c r="E26" s="20">
        <f t="shared" si="1"/>
        <v>34302.979999999996</v>
      </c>
      <c r="F26" s="20">
        <v>29883.919999999998</v>
      </c>
      <c r="G26" s="20">
        <v>29883.919999999998</v>
      </c>
      <c r="H26" s="20">
        <f t="shared" si="2"/>
        <v>4419.0599999999977</v>
      </c>
    </row>
    <row r="27" spans="1:8" x14ac:dyDescent="0.25">
      <c r="A27" s="15" t="s">
        <v>32</v>
      </c>
      <c r="B27" s="16"/>
      <c r="C27" s="17">
        <f>SUM(C28:C36)</f>
        <v>1341386.52</v>
      </c>
      <c r="D27" s="17">
        <f t="shared" ref="D27" si="4">SUM(D28:D36)</f>
        <v>940110.61</v>
      </c>
      <c r="E27" s="17">
        <f t="shared" si="1"/>
        <v>2281497.13</v>
      </c>
      <c r="F27" s="17">
        <f>SUM(F28:F36)</f>
        <v>1988699.5999999999</v>
      </c>
      <c r="G27" s="17">
        <f>SUM(G28:G36)</f>
        <v>1996089.0999999999</v>
      </c>
      <c r="H27" s="17">
        <f t="shared" si="2"/>
        <v>292797.53000000003</v>
      </c>
    </row>
    <row r="28" spans="1:8" x14ac:dyDescent="0.25">
      <c r="A28" s="18"/>
      <c r="B28" s="19" t="s">
        <v>33</v>
      </c>
      <c r="C28" s="20">
        <v>380267.95</v>
      </c>
      <c r="D28" s="20">
        <v>32621.52</v>
      </c>
      <c r="E28" s="20">
        <f t="shared" si="1"/>
        <v>412889.47000000003</v>
      </c>
      <c r="F28" s="20">
        <v>407175.37</v>
      </c>
      <c r="G28" s="20">
        <v>407175.37</v>
      </c>
      <c r="H28" s="20">
        <f t="shared" si="2"/>
        <v>5714.1000000000349</v>
      </c>
    </row>
    <row r="29" spans="1:8" x14ac:dyDescent="0.25">
      <c r="A29" s="18"/>
      <c r="B29" s="19" t="s">
        <v>34</v>
      </c>
      <c r="C29" s="20">
        <v>58245.55</v>
      </c>
      <c r="D29" s="20">
        <v>53237.17</v>
      </c>
      <c r="E29" s="20">
        <f t="shared" si="1"/>
        <v>111482.72</v>
      </c>
      <c r="F29" s="20">
        <v>69707.259999999995</v>
      </c>
      <c r="G29" s="20">
        <v>69707.259999999995</v>
      </c>
      <c r="H29" s="20">
        <f t="shared" si="2"/>
        <v>41775.460000000006</v>
      </c>
    </row>
    <row r="30" spans="1:8" x14ac:dyDescent="0.25">
      <c r="A30" s="18"/>
      <c r="B30" s="19" t="s">
        <v>35</v>
      </c>
      <c r="C30" s="20">
        <v>209719.88</v>
      </c>
      <c r="D30" s="20">
        <v>-99000.52</v>
      </c>
      <c r="E30" s="20">
        <f t="shared" si="1"/>
        <v>110719.36</v>
      </c>
      <c r="F30" s="20">
        <v>18676.36</v>
      </c>
      <c r="G30" s="20">
        <v>30276.36</v>
      </c>
      <c r="H30" s="20">
        <f t="shared" si="2"/>
        <v>92043</v>
      </c>
    </row>
    <row r="31" spans="1:8" x14ac:dyDescent="0.25">
      <c r="A31" s="18"/>
      <c r="B31" s="19" t="s">
        <v>36</v>
      </c>
      <c r="C31" s="20">
        <v>30639</v>
      </c>
      <c r="D31" s="20">
        <v>-4137.58</v>
      </c>
      <c r="E31" s="20">
        <f t="shared" si="1"/>
        <v>26501.42</v>
      </c>
      <c r="F31" s="20">
        <v>21035.71</v>
      </c>
      <c r="G31" s="20">
        <v>21035.71</v>
      </c>
      <c r="H31" s="20">
        <f t="shared" si="2"/>
        <v>5465.7099999999991</v>
      </c>
    </row>
    <row r="32" spans="1:8" x14ac:dyDescent="0.25">
      <c r="A32" s="18"/>
      <c r="B32" s="19" t="s">
        <v>37</v>
      </c>
      <c r="C32" s="20">
        <v>296530.5</v>
      </c>
      <c r="D32" s="20">
        <v>527214.13</v>
      </c>
      <c r="E32" s="20">
        <f t="shared" si="1"/>
        <v>823744.63</v>
      </c>
      <c r="F32" s="20">
        <v>776114.74</v>
      </c>
      <c r="G32" s="20">
        <v>776114.74</v>
      </c>
      <c r="H32" s="20">
        <f t="shared" si="2"/>
        <v>47629.890000000014</v>
      </c>
    </row>
    <row r="33" spans="1:8" x14ac:dyDescent="0.25">
      <c r="A33" s="18"/>
      <c r="B33" s="19" t="s">
        <v>38</v>
      </c>
      <c r="C33" s="20">
        <v>80713.02</v>
      </c>
      <c r="D33" s="20">
        <v>56553.17</v>
      </c>
      <c r="E33" s="20">
        <f t="shared" si="1"/>
        <v>137266.19</v>
      </c>
      <c r="F33" s="20">
        <v>124281.19</v>
      </c>
      <c r="G33" s="20">
        <v>124281.19</v>
      </c>
      <c r="H33" s="20">
        <f t="shared" si="2"/>
        <v>12985</v>
      </c>
    </row>
    <row r="34" spans="1:8" x14ac:dyDescent="0.25">
      <c r="A34" s="18"/>
      <c r="B34" s="19" t="s">
        <v>39</v>
      </c>
      <c r="C34" s="20">
        <v>23536.58</v>
      </c>
      <c r="D34" s="20">
        <v>14205.89</v>
      </c>
      <c r="E34" s="20">
        <f t="shared" si="1"/>
        <v>37742.47</v>
      </c>
      <c r="F34" s="20">
        <v>24768.5</v>
      </c>
      <c r="G34" s="20">
        <v>24768.5</v>
      </c>
      <c r="H34" s="20">
        <f t="shared" si="2"/>
        <v>12973.970000000001</v>
      </c>
    </row>
    <row r="35" spans="1:8" x14ac:dyDescent="0.25">
      <c r="A35" s="18"/>
      <c r="B35" s="19" t="s">
        <v>40</v>
      </c>
      <c r="C35" s="20">
        <v>88083.99</v>
      </c>
      <c r="D35" s="20">
        <v>264191.98</v>
      </c>
      <c r="E35" s="20">
        <f t="shared" si="1"/>
        <v>352275.97</v>
      </c>
      <c r="F35" s="20">
        <v>345365.75</v>
      </c>
      <c r="G35" s="20">
        <v>341155.25</v>
      </c>
      <c r="H35" s="20">
        <f t="shared" si="2"/>
        <v>6910.2199999999721</v>
      </c>
    </row>
    <row r="36" spans="1:8" x14ac:dyDescent="0.25">
      <c r="A36" s="18"/>
      <c r="B36" s="19" t="s">
        <v>41</v>
      </c>
      <c r="C36" s="20">
        <v>173650.05</v>
      </c>
      <c r="D36" s="20">
        <v>95224.85</v>
      </c>
      <c r="E36" s="20">
        <f t="shared" si="1"/>
        <v>268874.90000000002</v>
      </c>
      <c r="F36" s="20">
        <v>201574.72</v>
      </c>
      <c r="G36" s="20">
        <v>201574.72</v>
      </c>
      <c r="H36" s="20">
        <f t="shared" si="2"/>
        <v>67300.180000000022</v>
      </c>
    </row>
    <row r="37" spans="1:8" x14ac:dyDescent="0.25">
      <c r="A37" s="15" t="s">
        <v>42</v>
      </c>
      <c r="B37" s="16"/>
      <c r="C37" s="17">
        <f>SUM(C38:C45)</f>
        <v>1025919.96</v>
      </c>
      <c r="D37" s="17">
        <f>SUM(D38:D46)</f>
        <v>1265906.79</v>
      </c>
      <c r="E37" s="17">
        <f t="shared" si="1"/>
        <v>2291826.75</v>
      </c>
      <c r="F37" s="17">
        <f>SUM(F38:F46)</f>
        <v>1952064.93</v>
      </c>
      <c r="G37" s="17">
        <f t="shared" ref="G37" si="5">SUM(G38:G46)</f>
        <v>1964264.93</v>
      </c>
      <c r="H37" s="17">
        <f t="shared" si="2"/>
        <v>339761.82000000007</v>
      </c>
    </row>
    <row r="38" spans="1:8" x14ac:dyDescent="0.25">
      <c r="A38" s="18"/>
      <c r="B38" s="19" t="s">
        <v>43</v>
      </c>
      <c r="C38" s="20">
        <v>0</v>
      </c>
      <c r="D38" s="20">
        <v>0</v>
      </c>
      <c r="E38" s="20">
        <f t="shared" si="1"/>
        <v>0</v>
      </c>
      <c r="F38" s="20">
        <v>0</v>
      </c>
      <c r="G38" s="20">
        <v>0</v>
      </c>
      <c r="H38" s="20">
        <f t="shared" si="2"/>
        <v>0</v>
      </c>
    </row>
    <row r="39" spans="1:8" x14ac:dyDescent="0.25">
      <c r="A39" s="18"/>
      <c r="B39" s="19" t="s">
        <v>44</v>
      </c>
      <c r="C39" s="20">
        <v>0</v>
      </c>
      <c r="D39" s="20">
        <v>0</v>
      </c>
      <c r="E39" s="20">
        <f t="shared" si="1"/>
        <v>0</v>
      </c>
      <c r="F39" s="20">
        <v>0</v>
      </c>
      <c r="G39" s="20">
        <v>0</v>
      </c>
      <c r="H39" s="20">
        <f t="shared" si="2"/>
        <v>0</v>
      </c>
    </row>
    <row r="40" spans="1:8" x14ac:dyDescent="0.25">
      <c r="A40" s="18"/>
      <c r="B40" s="19" t="s">
        <v>45</v>
      </c>
      <c r="C40" s="20">
        <v>120249.99</v>
      </c>
      <c r="D40" s="20">
        <v>-7749.99</v>
      </c>
      <c r="E40" s="20">
        <f t="shared" si="1"/>
        <v>112500</v>
      </c>
      <c r="F40" s="20">
        <v>0</v>
      </c>
      <c r="G40" s="20">
        <v>0</v>
      </c>
      <c r="H40" s="20">
        <f t="shared" si="2"/>
        <v>112500</v>
      </c>
    </row>
    <row r="41" spans="1:8" x14ac:dyDescent="0.25">
      <c r="A41" s="18"/>
      <c r="B41" s="19" t="s">
        <v>46</v>
      </c>
      <c r="C41" s="20">
        <v>844217.97</v>
      </c>
      <c r="D41" s="20">
        <v>1199209.93</v>
      </c>
      <c r="E41" s="20">
        <f>+C41+D41</f>
        <v>2043427.9</v>
      </c>
      <c r="F41" s="20">
        <v>1829643.43</v>
      </c>
      <c r="G41" s="20">
        <v>1841843.43</v>
      </c>
      <c r="H41" s="20">
        <f t="shared" si="2"/>
        <v>213784.46999999997</v>
      </c>
    </row>
    <row r="42" spans="1:8" x14ac:dyDescent="0.25">
      <c r="A42" s="18"/>
      <c r="B42" s="19" t="s">
        <v>47</v>
      </c>
      <c r="C42" s="20">
        <v>3249.99</v>
      </c>
      <c r="D42" s="20">
        <v>-2166.66</v>
      </c>
      <c r="E42" s="20">
        <f t="shared" si="1"/>
        <v>1083.33</v>
      </c>
      <c r="F42" s="20">
        <v>0</v>
      </c>
      <c r="G42" s="20">
        <v>0</v>
      </c>
      <c r="H42" s="20">
        <f t="shared" si="2"/>
        <v>1083.33</v>
      </c>
    </row>
    <row r="43" spans="1:8" x14ac:dyDescent="0.25">
      <c r="A43" s="18"/>
      <c r="B43" s="19" t="s">
        <v>48</v>
      </c>
      <c r="C43" s="20">
        <v>0</v>
      </c>
      <c r="D43" s="20">
        <v>0</v>
      </c>
      <c r="E43" s="20">
        <f t="shared" si="1"/>
        <v>0</v>
      </c>
      <c r="F43" s="20">
        <v>0</v>
      </c>
      <c r="G43" s="20">
        <v>0</v>
      </c>
      <c r="H43" s="20">
        <f t="shared" si="2"/>
        <v>0</v>
      </c>
    </row>
    <row r="44" spans="1:8" x14ac:dyDescent="0.25">
      <c r="A44" s="18"/>
      <c r="B44" s="19" t="s">
        <v>49</v>
      </c>
      <c r="C44" s="20">
        <v>0</v>
      </c>
      <c r="D44" s="20">
        <v>0</v>
      </c>
      <c r="E44" s="20">
        <f t="shared" si="1"/>
        <v>0</v>
      </c>
      <c r="F44" s="20">
        <v>0</v>
      </c>
      <c r="G44" s="20">
        <v>0</v>
      </c>
      <c r="H44" s="20">
        <f t="shared" si="2"/>
        <v>0</v>
      </c>
    </row>
    <row r="45" spans="1:8" x14ac:dyDescent="0.25">
      <c r="A45" s="18"/>
      <c r="B45" s="19" t="s">
        <v>50</v>
      </c>
      <c r="C45" s="20">
        <v>58202.01</v>
      </c>
      <c r="D45" s="20">
        <v>76613.509999999995</v>
      </c>
      <c r="E45" s="20">
        <f t="shared" si="1"/>
        <v>134815.51999999999</v>
      </c>
      <c r="F45" s="20">
        <v>122421.5</v>
      </c>
      <c r="G45" s="20">
        <v>122421.5</v>
      </c>
      <c r="H45" s="20">
        <f t="shared" si="2"/>
        <v>12394.01999999999</v>
      </c>
    </row>
    <row r="46" spans="1:8" x14ac:dyDescent="0.25">
      <c r="A46" s="18"/>
      <c r="B46" s="19" t="s">
        <v>51</v>
      </c>
      <c r="C46" s="20">
        <v>0</v>
      </c>
      <c r="D46" s="20">
        <v>0</v>
      </c>
      <c r="E46" s="20">
        <f t="shared" si="1"/>
        <v>0</v>
      </c>
      <c r="F46" s="20">
        <v>0</v>
      </c>
      <c r="G46" s="20">
        <v>0</v>
      </c>
      <c r="H46" s="20">
        <f t="shared" si="2"/>
        <v>0</v>
      </c>
    </row>
    <row r="47" spans="1:8" x14ac:dyDescent="0.25">
      <c r="A47" s="15" t="s">
        <v>52</v>
      </c>
      <c r="B47" s="16"/>
      <c r="C47" s="17">
        <f>SUM(C48:C55)</f>
        <v>119936.49</v>
      </c>
      <c r="D47" s="17">
        <f>SUM(D48:D56)</f>
        <v>22862.899999999991</v>
      </c>
      <c r="E47" s="17">
        <f t="shared" si="1"/>
        <v>142799.38999999998</v>
      </c>
      <c r="F47" s="17">
        <f>SUM(F48:F56)</f>
        <v>127154.51999999999</v>
      </c>
      <c r="G47" s="17">
        <f t="shared" ref="G47" si="6">SUM(G48:G56)</f>
        <v>127154.51999999999</v>
      </c>
      <c r="H47" s="17">
        <f t="shared" si="2"/>
        <v>15644.869999999995</v>
      </c>
    </row>
    <row r="48" spans="1:8" x14ac:dyDescent="0.25">
      <c r="A48" s="18"/>
      <c r="B48" s="19" t="s">
        <v>53</v>
      </c>
      <c r="C48" s="20">
        <v>53056.74</v>
      </c>
      <c r="D48" s="20">
        <v>75519.48</v>
      </c>
      <c r="E48" s="20">
        <f t="shared" si="1"/>
        <v>128576.22</v>
      </c>
      <c r="F48" s="20">
        <v>114555.78</v>
      </c>
      <c r="G48" s="20">
        <v>114555.78</v>
      </c>
      <c r="H48" s="20">
        <f t="shared" si="2"/>
        <v>14020.440000000002</v>
      </c>
    </row>
    <row r="49" spans="1:8" x14ac:dyDescent="0.25">
      <c r="A49" s="18"/>
      <c r="B49" s="19" t="s">
        <v>54</v>
      </c>
      <c r="C49" s="20">
        <v>0</v>
      </c>
      <c r="D49" s="20">
        <v>8999.8700000000008</v>
      </c>
      <c r="E49" s="20">
        <f t="shared" si="1"/>
        <v>8999.8700000000008</v>
      </c>
      <c r="F49" s="20">
        <v>8999.8700000000008</v>
      </c>
      <c r="G49" s="20">
        <v>8999.8700000000008</v>
      </c>
      <c r="H49" s="20">
        <f t="shared" si="2"/>
        <v>0</v>
      </c>
    </row>
    <row r="50" spans="1:8" x14ac:dyDescent="0.25">
      <c r="A50" s="18"/>
      <c r="B50" s="19" t="s">
        <v>55</v>
      </c>
      <c r="C50" s="20">
        <v>0</v>
      </c>
      <c r="D50" s="20">
        <v>0</v>
      </c>
      <c r="E50" s="20">
        <f t="shared" si="1"/>
        <v>0</v>
      </c>
      <c r="F50" s="20">
        <f t="shared" si="1"/>
        <v>0</v>
      </c>
      <c r="G50" s="20">
        <f t="shared" si="1"/>
        <v>0</v>
      </c>
      <c r="H50" s="20">
        <f t="shared" si="2"/>
        <v>0</v>
      </c>
    </row>
    <row r="51" spans="1:8" x14ac:dyDescent="0.25">
      <c r="A51" s="18"/>
      <c r="B51" s="19" t="s">
        <v>56</v>
      </c>
      <c r="C51" s="20">
        <v>57500.01</v>
      </c>
      <c r="D51" s="20">
        <v>-55875.58</v>
      </c>
      <c r="E51" s="20">
        <f t="shared" si="1"/>
        <v>1624.4300000000003</v>
      </c>
      <c r="F51" s="20">
        <v>0</v>
      </c>
      <c r="G51" s="20">
        <v>0</v>
      </c>
      <c r="H51" s="20">
        <f t="shared" si="2"/>
        <v>1624.4300000000003</v>
      </c>
    </row>
    <row r="52" spans="1:8" x14ac:dyDescent="0.25">
      <c r="A52" s="18"/>
      <c r="B52" s="19" t="s">
        <v>57</v>
      </c>
      <c r="C52" s="20">
        <v>0</v>
      </c>
      <c r="D52" s="20">
        <v>0</v>
      </c>
      <c r="E52" s="20">
        <f t="shared" si="1"/>
        <v>0</v>
      </c>
      <c r="F52" s="20">
        <f t="shared" si="1"/>
        <v>0</v>
      </c>
      <c r="G52" s="20">
        <f t="shared" si="1"/>
        <v>0</v>
      </c>
      <c r="H52" s="20">
        <f t="shared" si="2"/>
        <v>0</v>
      </c>
    </row>
    <row r="53" spans="1:8" x14ac:dyDescent="0.25">
      <c r="A53" s="18"/>
      <c r="B53" s="19" t="s">
        <v>58</v>
      </c>
      <c r="C53" s="20">
        <v>9379.74</v>
      </c>
      <c r="D53" s="20">
        <v>-5780.87</v>
      </c>
      <c r="E53" s="20">
        <f t="shared" si="1"/>
        <v>3598.87</v>
      </c>
      <c r="F53" s="20">
        <v>3598.87</v>
      </c>
      <c r="G53" s="20">
        <v>3598.87</v>
      </c>
      <c r="H53" s="20">
        <f t="shared" si="2"/>
        <v>0</v>
      </c>
    </row>
    <row r="54" spans="1:8" x14ac:dyDescent="0.25">
      <c r="A54" s="18"/>
      <c r="B54" s="19" t="s">
        <v>59</v>
      </c>
      <c r="C54" s="20">
        <v>0</v>
      </c>
      <c r="D54" s="20">
        <v>0</v>
      </c>
      <c r="E54" s="20">
        <f t="shared" si="1"/>
        <v>0</v>
      </c>
      <c r="F54" s="20">
        <v>0</v>
      </c>
      <c r="G54" s="20">
        <v>0</v>
      </c>
      <c r="H54" s="20">
        <f t="shared" si="2"/>
        <v>0</v>
      </c>
    </row>
    <row r="55" spans="1:8" x14ac:dyDescent="0.25">
      <c r="A55" s="18"/>
      <c r="B55" s="19" t="s">
        <v>60</v>
      </c>
      <c r="C55" s="20">
        <v>0</v>
      </c>
      <c r="D55" s="20">
        <v>0</v>
      </c>
      <c r="E55" s="20">
        <f t="shared" si="1"/>
        <v>0</v>
      </c>
      <c r="F55" s="20">
        <v>0</v>
      </c>
      <c r="G55" s="20">
        <v>0</v>
      </c>
      <c r="H55" s="20">
        <f t="shared" si="2"/>
        <v>0</v>
      </c>
    </row>
    <row r="56" spans="1:8" x14ac:dyDescent="0.25">
      <c r="A56" s="18"/>
      <c r="B56" s="19" t="s">
        <v>61</v>
      </c>
      <c r="C56" s="20">
        <v>0</v>
      </c>
      <c r="D56" s="20">
        <v>0</v>
      </c>
      <c r="E56" s="20">
        <f t="shared" si="1"/>
        <v>0</v>
      </c>
      <c r="F56" s="20">
        <v>0</v>
      </c>
      <c r="G56" s="20">
        <v>0</v>
      </c>
      <c r="H56" s="20">
        <f t="shared" si="2"/>
        <v>0</v>
      </c>
    </row>
    <row r="57" spans="1:8" x14ac:dyDescent="0.25">
      <c r="A57" s="15" t="s">
        <v>62</v>
      </c>
      <c r="B57" s="16"/>
      <c r="C57" s="17">
        <f>SUM(C58:C60)</f>
        <v>2364893.73</v>
      </c>
      <c r="D57" s="17">
        <f>SUM(D58:D60)</f>
        <v>1395513.74</v>
      </c>
      <c r="E57" s="17">
        <f t="shared" si="1"/>
        <v>3760407.4699999997</v>
      </c>
      <c r="F57" s="17">
        <f>SUM(F58:F60)</f>
        <v>2228322.71</v>
      </c>
      <c r="G57" s="17">
        <f t="shared" ref="G57" si="7">SUM(G58:G60)</f>
        <v>2228322.71</v>
      </c>
      <c r="H57" s="17">
        <f>+E57-F57</f>
        <v>1532084.7599999998</v>
      </c>
    </row>
    <row r="58" spans="1:8" x14ac:dyDescent="0.25">
      <c r="A58" s="18"/>
      <c r="B58" s="19" t="s">
        <v>63</v>
      </c>
      <c r="C58" s="20">
        <v>1911761.7</v>
      </c>
      <c r="D58" s="20">
        <v>1444554.19</v>
      </c>
      <c r="E58" s="20">
        <f t="shared" si="1"/>
        <v>3356315.8899999997</v>
      </c>
      <c r="F58" s="20">
        <v>2139362.71</v>
      </c>
      <c r="G58" s="20">
        <v>2139362.71</v>
      </c>
      <c r="H58" s="20">
        <f t="shared" si="2"/>
        <v>1216953.1799999997</v>
      </c>
    </row>
    <row r="59" spans="1:8" x14ac:dyDescent="0.25">
      <c r="A59" s="18"/>
      <c r="B59" s="19" t="s">
        <v>64</v>
      </c>
      <c r="C59" s="20">
        <v>0</v>
      </c>
      <c r="D59" s="20">
        <v>6960</v>
      </c>
      <c r="E59" s="20">
        <f t="shared" si="1"/>
        <v>6960</v>
      </c>
      <c r="F59" s="20">
        <v>6960</v>
      </c>
      <c r="G59" s="20">
        <v>6960</v>
      </c>
      <c r="H59" s="20">
        <f t="shared" si="2"/>
        <v>0</v>
      </c>
    </row>
    <row r="60" spans="1:8" x14ac:dyDescent="0.25">
      <c r="A60" s="18"/>
      <c r="B60" s="19" t="s">
        <v>65</v>
      </c>
      <c r="C60" s="20">
        <v>453132.03</v>
      </c>
      <c r="D60" s="20">
        <v>-56000.45</v>
      </c>
      <c r="E60" s="20">
        <f t="shared" si="1"/>
        <v>397131.58</v>
      </c>
      <c r="F60" s="20">
        <v>82000</v>
      </c>
      <c r="G60" s="20">
        <v>82000</v>
      </c>
      <c r="H60" s="20">
        <f t="shared" si="2"/>
        <v>315131.58</v>
      </c>
    </row>
    <row r="61" spans="1:8" x14ac:dyDescent="0.25">
      <c r="A61" s="15" t="s">
        <v>66</v>
      </c>
      <c r="B61" s="16"/>
      <c r="C61" s="17">
        <f>SUM(C62:C68)</f>
        <v>0</v>
      </c>
      <c r="D61" s="17">
        <f>SUM(D62:D68)</f>
        <v>0</v>
      </c>
      <c r="E61" s="17">
        <f t="shared" si="1"/>
        <v>0</v>
      </c>
      <c r="F61" s="17">
        <f t="shared" ref="F61:G61" si="8">SUM(F62:F68)</f>
        <v>0</v>
      </c>
      <c r="G61" s="17">
        <f t="shared" si="8"/>
        <v>0</v>
      </c>
      <c r="H61" s="17">
        <f t="shared" si="2"/>
        <v>0</v>
      </c>
    </row>
    <row r="62" spans="1:8" x14ac:dyDescent="0.25">
      <c r="A62" s="18"/>
      <c r="B62" s="19" t="s">
        <v>67</v>
      </c>
      <c r="C62" s="20">
        <v>0</v>
      </c>
      <c r="D62" s="20">
        <v>0</v>
      </c>
      <c r="E62" s="20">
        <f t="shared" si="1"/>
        <v>0</v>
      </c>
      <c r="F62" s="20">
        <v>0</v>
      </c>
      <c r="G62" s="20">
        <v>0</v>
      </c>
      <c r="H62" s="20">
        <f t="shared" si="2"/>
        <v>0</v>
      </c>
    </row>
    <row r="63" spans="1:8" x14ac:dyDescent="0.25">
      <c r="A63" s="18"/>
      <c r="B63" s="19" t="s">
        <v>68</v>
      </c>
      <c r="C63" s="20">
        <v>0</v>
      </c>
      <c r="D63" s="20">
        <v>0</v>
      </c>
      <c r="E63" s="20">
        <f t="shared" si="1"/>
        <v>0</v>
      </c>
      <c r="F63" s="20">
        <v>0</v>
      </c>
      <c r="G63" s="20">
        <v>0</v>
      </c>
      <c r="H63" s="20">
        <f t="shared" si="2"/>
        <v>0</v>
      </c>
    </row>
    <row r="64" spans="1:8" x14ac:dyDescent="0.25">
      <c r="A64" s="18"/>
      <c r="B64" s="19" t="s">
        <v>69</v>
      </c>
      <c r="C64" s="20">
        <v>0</v>
      </c>
      <c r="D64" s="20">
        <v>0</v>
      </c>
      <c r="E64" s="20">
        <f t="shared" si="1"/>
        <v>0</v>
      </c>
      <c r="F64" s="20">
        <v>0</v>
      </c>
      <c r="G64" s="20">
        <v>0</v>
      </c>
      <c r="H64" s="20">
        <f t="shared" si="2"/>
        <v>0</v>
      </c>
    </row>
    <row r="65" spans="1:8" x14ac:dyDescent="0.25">
      <c r="A65" s="18"/>
      <c r="B65" s="19" t="s">
        <v>70</v>
      </c>
      <c r="C65" s="20">
        <v>0</v>
      </c>
      <c r="D65" s="20">
        <v>0</v>
      </c>
      <c r="E65" s="20">
        <f t="shared" si="1"/>
        <v>0</v>
      </c>
      <c r="F65" s="20">
        <v>0</v>
      </c>
      <c r="G65" s="20">
        <v>0</v>
      </c>
      <c r="H65" s="20">
        <f t="shared" si="2"/>
        <v>0</v>
      </c>
    </row>
    <row r="66" spans="1:8" x14ac:dyDescent="0.25">
      <c r="A66" s="18"/>
      <c r="B66" s="19" t="s">
        <v>71</v>
      </c>
      <c r="C66" s="20">
        <v>0</v>
      </c>
      <c r="D66" s="20">
        <v>0</v>
      </c>
      <c r="E66" s="20">
        <f t="shared" si="1"/>
        <v>0</v>
      </c>
      <c r="F66" s="20">
        <v>0</v>
      </c>
      <c r="G66" s="20">
        <v>0</v>
      </c>
      <c r="H66" s="20">
        <f t="shared" si="2"/>
        <v>0</v>
      </c>
    </row>
    <row r="67" spans="1:8" x14ac:dyDescent="0.25">
      <c r="A67" s="18"/>
      <c r="B67" s="19" t="s">
        <v>72</v>
      </c>
      <c r="C67" s="20">
        <v>0</v>
      </c>
      <c r="D67" s="20">
        <v>0</v>
      </c>
      <c r="E67" s="20">
        <f t="shared" si="1"/>
        <v>0</v>
      </c>
      <c r="F67" s="20">
        <v>0</v>
      </c>
      <c r="G67" s="20">
        <v>0</v>
      </c>
      <c r="H67" s="20">
        <f t="shared" si="2"/>
        <v>0</v>
      </c>
    </row>
    <row r="68" spans="1:8" x14ac:dyDescent="0.25">
      <c r="A68" s="18"/>
      <c r="B68" s="19" t="s">
        <v>73</v>
      </c>
      <c r="C68" s="20">
        <v>0</v>
      </c>
      <c r="D68" s="20">
        <v>0</v>
      </c>
      <c r="E68" s="20">
        <f t="shared" si="1"/>
        <v>0</v>
      </c>
      <c r="F68" s="20">
        <v>0</v>
      </c>
      <c r="G68" s="20">
        <v>0</v>
      </c>
      <c r="H68" s="20">
        <f t="shared" si="2"/>
        <v>0</v>
      </c>
    </row>
    <row r="69" spans="1:8" x14ac:dyDescent="0.25">
      <c r="A69" s="21" t="s">
        <v>74</v>
      </c>
      <c r="B69" s="22"/>
      <c r="C69" s="20">
        <v>0</v>
      </c>
      <c r="D69" s="20">
        <v>0</v>
      </c>
      <c r="E69" s="17">
        <f t="shared" si="1"/>
        <v>0</v>
      </c>
      <c r="F69" s="20">
        <v>0</v>
      </c>
      <c r="G69" s="20">
        <v>0</v>
      </c>
      <c r="H69" s="17">
        <f t="shared" si="2"/>
        <v>0</v>
      </c>
    </row>
    <row r="70" spans="1:8" x14ac:dyDescent="0.25">
      <c r="A70" s="18"/>
      <c r="B70" s="19" t="s">
        <v>75</v>
      </c>
      <c r="C70" s="20">
        <v>0</v>
      </c>
      <c r="D70" s="20">
        <v>0</v>
      </c>
      <c r="E70" s="20">
        <f t="shared" si="1"/>
        <v>0</v>
      </c>
      <c r="F70" s="20">
        <v>0</v>
      </c>
      <c r="G70" s="20">
        <v>0</v>
      </c>
      <c r="H70" s="20">
        <f t="shared" si="2"/>
        <v>0</v>
      </c>
    </row>
    <row r="71" spans="1:8" x14ac:dyDescent="0.25">
      <c r="A71" s="18"/>
      <c r="B71" s="19" t="s">
        <v>76</v>
      </c>
      <c r="C71" s="20">
        <v>0</v>
      </c>
      <c r="D71" s="20">
        <v>0</v>
      </c>
      <c r="E71" s="20">
        <f t="shared" si="1"/>
        <v>0</v>
      </c>
      <c r="F71" s="20">
        <v>0</v>
      </c>
      <c r="G71" s="20">
        <v>0</v>
      </c>
      <c r="H71" s="20">
        <f t="shared" si="2"/>
        <v>0</v>
      </c>
    </row>
    <row r="72" spans="1:8" x14ac:dyDescent="0.25">
      <c r="A72" s="18"/>
      <c r="B72" s="19" t="s">
        <v>77</v>
      </c>
      <c r="C72" s="20">
        <v>0</v>
      </c>
      <c r="D72" s="20">
        <v>0</v>
      </c>
      <c r="E72" s="20">
        <f t="shared" si="1"/>
        <v>0</v>
      </c>
      <c r="F72" s="20">
        <v>0</v>
      </c>
      <c r="G72" s="20">
        <v>0</v>
      </c>
      <c r="H72" s="20">
        <f t="shared" si="2"/>
        <v>0</v>
      </c>
    </row>
    <row r="73" spans="1:8" x14ac:dyDescent="0.25">
      <c r="A73" s="15" t="s">
        <v>78</v>
      </c>
      <c r="B73" s="16"/>
      <c r="C73" s="20">
        <v>0</v>
      </c>
      <c r="D73" s="20">
        <v>0</v>
      </c>
      <c r="E73" s="17">
        <f t="shared" si="1"/>
        <v>0</v>
      </c>
      <c r="F73" s="20">
        <v>0</v>
      </c>
      <c r="G73" s="20">
        <v>0</v>
      </c>
      <c r="H73" s="17">
        <f t="shared" si="2"/>
        <v>0</v>
      </c>
    </row>
    <row r="74" spans="1:8" x14ac:dyDescent="0.25">
      <c r="A74" s="18"/>
      <c r="B74" s="19" t="s">
        <v>79</v>
      </c>
      <c r="C74" s="20">
        <v>0</v>
      </c>
      <c r="D74" s="20">
        <v>0</v>
      </c>
      <c r="E74" s="20">
        <f t="shared" ref="E74:E80" si="9">+C74+D74</f>
        <v>0</v>
      </c>
      <c r="F74" s="20">
        <v>0</v>
      </c>
      <c r="G74" s="20">
        <v>0</v>
      </c>
      <c r="H74" s="20">
        <f t="shared" ref="H74:H80" si="10">+E74-F74</f>
        <v>0</v>
      </c>
    </row>
    <row r="75" spans="1:8" x14ac:dyDescent="0.25">
      <c r="A75" s="18"/>
      <c r="B75" s="19" t="s">
        <v>80</v>
      </c>
      <c r="C75" s="20">
        <v>0</v>
      </c>
      <c r="D75" s="20">
        <v>0</v>
      </c>
      <c r="E75" s="20">
        <f t="shared" si="9"/>
        <v>0</v>
      </c>
      <c r="F75" s="20">
        <v>0</v>
      </c>
      <c r="G75" s="20">
        <v>0</v>
      </c>
      <c r="H75" s="20">
        <f t="shared" si="10"/>
        <v>0</v>
      </c>
    </row>
    <row r="76" spans="1:8" x14ac:dyDescent="0.25">
      <c r="A76" s="18"/>
      <c r="B76" s="19" t="s">
        <v>81</v>
      </c>
      <c r="C76" s="20">
        <v>0</v>
      </c>
      <c r="D76" s="20">
        <v>0</v>
      </c>
      <c r="E76" s="20">
        <f t="shared" si="9"/>
        <v>0</v>
      </c>
      <c r="F76" s="20">
        <v>0</v>
      </c>
      <c r="G76" s="20">
        <v>0</v>
      </c>
      <c r="H76" s="20">
        <f t="shared" si="10"/>
        <v>0</v>
      </c>
    </row>
    <row r="77" spans="1:8" x14ac:dyDescent="0.25">
      <c r="A77" s="18"/>
      <c r="B77" s="19" t="s">
        <v>82</v>
      </c>
      <c r="C77" s="20">
        <v>0</v>
      </c>
      <c r="D77" s="20">
        <v>0</v>
      </c>
      <c r="E77" s="20">
        <f t="shared" si="9"/>
        <v>0</v>
      </c>
      <c r="F77" s="20">
        <v>0</v>
      </c>
      <c r="G77" s="20">
        <v>0</v>
      </c>
      <c r="H77" s="20">
        <f t="shared" si="10"/>
        <v>0</v>
      </c>
    </row>
    <row r="78" spans="1:8" x14ac:dyDescent="0.25">
      <c r="A78" s="18"/>
      <c r="B78" s="19" t="s">
        <v>83</v>
      </c>
      <c r="C78" s="20">
        <v>0</v>
      </c>
      <c r="D78" s="20">
        <v>0</v>
      </c>
      <c r="E78" s="20">
        <f t="shared" si="9"/>
        <v>0</v>
      </c>
      <c r="F78" s="20">
        <v>0</v>
      </c>
      <c r="G78" s="20">
        <v>0</v>
      </c>
      <c r="H78" s="20">
        <f t="shared" si="10"/>
        <v>0</v>
      </c>
    </row>
    <row r="79" spans="1:8" x14ac:dyDescent="0.25">
      <c r="A79" s="18"/>
      <c r="B79" s="19" t="s">
        <v>84</v>
      </c>
      <c r="C79" s="20">
        <v>0</v>
      </c>
      <c r="D79" s="20">
        <v>0</v>
      </c>
      <c r="E79" s="20">
        <f t="shared" si="9"/>
        <v>0</v>
      </c>
      <c r="F79" s="20">
        <v>0</v>
      </c>
      <c r="G79" s="20">
        <v>0</v>
      </c>
      <c r="H79" s="20">
        <f t="shared" si="10"/>
        <v>0</v>
      </c>
    </row>
    <row r="80" spans="1:8" x14ac:dyDescent="0.25">
      <c r="A80" s="18"/>
      <c r="B80" s="19" t="s">
        <v>85</v>
      </c>
      <c r="C80" s="20">
        <v>0</v>
      </c>
      <c r="D80" s="20">
        <v>0</v>
      </c>
      <c r="E80" s="20">
        <f t="shared" si="9"/>
        <v>0</v>
      </c>
      <c r="F80" s="20">
        <v>0</v>
      </c>
      <c r="G80" s="20">
        <v>0</v>
      </c>
      <c r="H80" s="20">
        <f t="shared" si="10"/>
        <v>0</v>
      </c>
    </row>
    <row r="81" spans="1:8" s="26" customFormat="1" x14ac:dyDescent="0.25">
      <c r="A81" s="23"/>
      <c r="B81" s="24" t="s">
        <v>86</v>
      </c>
      <c r="C81" s="25">
        <f>+C9+C17+C27+C37+C47+C57</f>
        <v>10428241</v>
      </c>
      <c r="D81" s="25">
        <f t="shared" ref="D81:H81" si="11">+D9+D17+D27+D37+D47+D57+D61+D69+D73</f>
        <v>4657601.42</v>
      </c>
      <c r="E81" s="25">
        <f t="shared" si="11"/>
        <v>15085842.419999998</v>
      </c>
      <c r="F81" s="25">
        <f t="shared" si="11"/>
        <v>10525526.229999999</v>
      </c>
      <c r="G81" s="25">
        <f t="shared" si="11"/>
        <v>10543489.729999999</v>
      </c>
      <c r="H81" s="25">
        <f t="shared" si="11"/>
        <v>4560316.1899999995</v>
      </c>
    </row>
    <row r="82" spans="1:8" x14ac:dyDescent="0.25">
      <c r="A82" s="27" t="s">
        <v>87</v>
      </c>
    </row>
    <row r="83" spans="1:8" ht="15.75" x14ac:dyDescent="0.25">
      <c r="B83" s="28" t="s">
        <v>88</v>
      </c>
      <c r="C83" s="29"/>
      <c r="D83" s="29" t="str">
        <f>IF([1]CAdmon!D21=COG!D81," ","ERROR")</f>
        <v xml:space="preserve"> </v>
      </c>
      <c r="E83" s="29"/>
      <c r="F83" s="29"/>
      <c r="G83" s="29"/>
      <c r="H83" s="30" t="str">
        <f>IF([1]CAdmon!H21=COG!H81," ","IGUAL")</f>
        <v xml:space="preserve"> </v>
      </c>
    </row>
    <row r="84" spans="1:8" x14ac:dyDescent="0.25">
      <c r="B84" s="31" t="s">
        <v>89</v>
      </c>
      <c r="C84" s="31"/>
      <c r="D84" s="31"/>
      <c r="E84" s="31"/>
      <c r="F84" s="31"/>
      <c r="G84" s="31"/>
      <c r="H84" s="31"/>
    </row>
    <row r="85" spans="1:8" x14ac:dyDescent="0.25">
      <c r="B85" s="32"/>
      <c r="C85" s="32"/>
      <c r="D85" s="32"/>
      <c r="E85" s="32"/>
      <c r="F85" s="32"/>
      <c r="G85" s="32"/>
      <c r="H85" s="32"/>
    </row>
    <row r="86" spans="1:8" x14ac:dyDescent="0.25">
      <c r="B86" s="32"/>
      <c r="C86" s="32"/>
      <c r="D86" s="32"/>
      <c r="E86" s="32"/>
      <c r="F86" s="32"/>
      <c r="G86" s="32"/>
      <c r="H86" s="32"/>
    </row>
    <row r="88" spans="1:8" x14ac:dyDescent="0.25">
      <c r="B88" s="33"/>
      <c r="C88" s="34"/>
      <c r="D88" s="35"/>
      <c r="E88" s="36"/>
      <c r="F88" s="37"/>
      <c r="G88" s="37"/>
      <c r="H88" s="38"/>
    </row>
    <row r="89" spans="1:8" x14ac:dyDescent="0.25">
      <c r="A89" s="39"/>
      <c r="B89" s="40"/>
      <c r="C89" s="40"/>
      <c r="D89" s="35"/>
      <c r="E89" s="35"/>
      <c r="F89" s="40"/>
      <c r="G89" s="40"/>
    </row>
    <row r="90" spans="1:8" x14ac:dyDescent="0.25">
      <c r="A90" s="39"/>
      <c r="B90" s="40"/>
      <c r="C90" s="40"/>
      <c r="D90" s="35"/>
      <c r="E90" s="35"/>
      <c r="F90" s="40"/>
      <c r="G90" s="40"/>
    </row>
    <row r="91" spans="1:8" x14ac:dyDescent="0.25">
      <c r="B91" s="41"/>
      <c r="C91" s="41"/>
      <c r="D91" s="42"/>
      <c r="E91" s="42"/>
      <c r="F91" s="41"/>
      <c r="G91" s="41"/>
    </row>
    <row r="93" spans="1:8" x14ac:dyDescent="0.25">
      <c r="B93" s="34"/>
      <c r="E93" s="34"/>
      <c r="F93" s="43"/>
      <c r="G93" s="43"/>
      <c r="H93" s="43"/>
    </row>
    <row r="94" spans="1:8" x14ac:dyDescent="0.25">
      <c r="A94" s="39"/>
      <c r="B94" s="44"/>
    </row>
    <row r="95" spans="1:8" x14ac:dyDescent="0.25">
      <c r="A95" s="39"/>
      <c r="B95" s="44"/>
    </row>
    <row r="98" spans="1:5" x14ac:dyDescent="0.25">
      <c r="C98" s="43"/>
      <c r="D98" s="43"/>
      <c r="E98" s="43"/>
    </row>
    <row r="99" spans="1:5" x14ac:dyDescent="0.25">
      <c r="B99" s="33"/>
      <c r="C99" s="34"/>
      <c r="D99" s="34"/>
      <c r="E99" s="34"/>
    </row>
    <row r="100" spans="1:5" x14ac:dyDescent="0.25">
      <c r="A100" s="39"/>
      <c r="B100" s="44"/>
    </row>
  </sheetData>
  <mergeCells count="20">
    <mergeCell ref="A61:B61"/>
    <mergeCell ref="A69:B69"/>
    <mergeCell ref="A73:B73"/>
    <mergeCell ref="B84:H84"/>
    <mergeCell ref="F88:G88"/>
    <mergeCell ref="B91:C91"/>
    <mergeCell ref="F91:G91"/>
    <mergeCell ref="A9:B9"/>
    <mergeCell ref="A17:B17"/>
    <mergeCell ref="A27:B27"/>
    <mergeCell ref="A37:B37"/>
    <mergeCell ref="A47:B47"/>
    <mergeCell ref="A57:B57"/>
    <mergeCell ref="A1:H1"/>
    <mergeCell ref="A2:H2"/>
    <mergeCell ref="A3:H3"/>
    <mergeCell ref="A4:H4"/>
    <mergeCell ref="A6:B8"/>
    <mergeCell ref="C6:G6"/>
    <mergeCell ref="H6:H7"/>
  </mergeCells>
  <pageMargins left="0.31496062992125984" right="0.11811023622047245" top="0.74803149606299213" bottom="0.74803149606299213" header="0.31496062992125984" footer="0.31496062992125984"/>
  <pageSetup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TECNICA</dc:creator>
  <cp:lastModifiedBy>SECRETARIA TECNICA</cp:lastModifiedBy>
  <dcterms:created xsi:type="dcterms:W3CDTF">2017-10-25T17:00:59Z</dcterms:created>
  <dcterms:modified xsi:type="dcterms:W3CDTF">2017-10-25T17:01:31Z</dcterms:modified>
</cp:coreProperties>
</file>