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I81" i="1" l="1"/>
  <c r="F27" i="1"/>
  <c r="F81" i="1" s="1"/>
  <c r="E81" i="1"/>
  <c r="G81" i="1"/>
  <c r="D81" i="1"/>
  <c r="I61" i="1"/>
  <c r="I63" i="1"/>
  <c r="I64" i="1"/>
  <c r="I65" i="1"/>
  <c r="I66" i="1"/>
  <c r="I67" i="1"/>
  <c r="I68" i="1"/>
  <c r="I62" i="1"/>
  <c r="E61" i="1"/>
  <c r="F61" i="1"/>
  <c r="G61" i="1"/>
  <c r="H61" i="1"/>
  <c r="D61" i="1"/>
  <c r="I73" i="1"/>
  <c r="I75" i="1"/>
  <c r="I76" i="1"/>
  <c r="I77" i="1"/>
  <c r="I78" i="1"/>
  <c r="I79" i="1"/>
  <c r="I80" i="1"/>
  <c r="I74" i="1"/>
  <c r="E73" i="1"/>
  <c r="F73" i="1"/>
  <c r="G73" i="1"/>
  <c r="H73" i="1"/>
  <c r="H81" i="1" s="1"/>
  <c r="D73" i="1"/>
  <c r="I57" i="1"/>
  <c r="I59" i="1"/>
  <c r="I60" i="1"/>
  <c r="I58" i="1"/>
  <c r="E57" i="1"/>
  <c r="F57" i="1"/>
  <c r="G57" i="1"/>
  <c r="H57" i="1"/>
  <c r="D57" i="1"/>
  <c r="I47" i="1"/>
  <c r="I49" i="1"/>
  <c r="I50" i="1"/>
  <c r="I51" i="1"/>
  <c r="I52" i="1"/>
  <c r="I53" i="1"/>
  <c r="I54" i="1"/>
  <c r="I55" i="1"/>
  <c r="I56" i="1"/>
  <c r="I48" i="1"/>
  <c r="E47" i="1"/>
  <c r="F47" i="1"/>
  <c r="G47" i="1"/>
  <c r="H47" i="1"/>
  <c r="D47" i="1"/>
  <c r="I37" i="1"/>
  <c r="I39" i="1"/>
  <c r="I40" i="1"/>
  <c r="I41" i="1"/>
  <c r="I42" i="1"/>
  <c r="I43" i="1"/>
  <c r="I44" i="1"/>
  <c r="I45" i="1"/>
  <c r="I46" i="1"/>
  <c r="I38" i="1"/>
  <c r="E37" i="1"/>
  <c r="F37" i="1"/>
  <c r="G37" i="1"/>
  <c r="H37" i="1"/>
  <c r="D37" i="1"/>
  <c r="I17" i="1"/>
  <c r="I29" i="1"/>
  <c r="I30" i="1"/>
  <c r="I31" i="1"/>
  <c r="I32" i="1"/>
  <c r="I33" i="1"/>
  <c r="I34" i="1"/>
  <c r="I35" i="1"/>
  <c r="I36" i="1"/>
  <c r="I28" i="1"/>
  <c r="I27" i="1" s="1"/>
  <c r="I19" i="1"/>
  <c r="I20" i="1"/>
  <c r="I21" i="1"/>
  <c r="I22" i="1"/>
  <c r="I23" i="1"/>
  <c r="I24" i="1"/>
  <c r="I25" i="1"/>
  <c r="I26" i="1"/>
  <c r="I18" i="1"/>
  <c r="E27" i="1"/>
  <c r="G27" i="1"/>
  <c r="H27" i="1"/>
  <c r="D27" i="1"/>
  <c r="E17" i="1"/>
  <c r="F17" i="1"/>
  <c r="G17" i="1"/>
  <c r="H17" i="1"/>
  <c r="D17" i="1"/>
  <c r="I9" i="1"/>
  <c r="I16" i="1"/>
  <c r="I11" i="1"/>
  <c r="I12" i="1"/>
  <c r="I13" i="1"/>
  <c r="I14" i="1"/>
  <c r="I15" i="1"/>
  <c r="I10" i="1"/>
  <c r="E9" i="1"/>
  <c r="F9" i="1"/>
  <c r="G9" i="1"/>
  <c r="H9" i="1"/>
  <c r="D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<sst xmlns="http://schemas.openxmlformats.org/spreadsheetml/2006/main" count="92" uniqueCount="92">
  <si>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</si>
  <si>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</si>
  <si>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</si>
  <si>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</si>
  <si>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</si>
  <si>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</si>
  <si>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</si>
  <si>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</si>
  <si>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</si>
  <si>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</si>
  <si>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</si>
  <si>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</si>
  <si>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</si>
  <si>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</si>
  <si>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</si>
  <si>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</si>
  <si>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</si>
  <si>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</si>
  <si>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</si>
  <si>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</si>
  <si>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</si>
  <si>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</si>
  <si>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</si>
  <si>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</si>
  <si>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</si>
  <si>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</si>
  <si>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</si>
  <si>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</si>
  <si>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</si>
  <si>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</si>
  <si>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</si>
  <si>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</si>
  <si>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</si>
  <si>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</si>
  <si>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</si>
  <si>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</si>
  <si>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</si>
  <si>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</si>
  <si>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</si>
  <si>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</si>
  <si>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</si>
  <si>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</si>
  <si>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</si>
  <si>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</si>
  <si>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</si>
  <si>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</si>
  <si>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</si>
  <si>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</si>
  <si>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</si>
  <si>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</si>
  <si>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</si>
  <si>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</si>
  <si>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</si>
  <si>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</si>
  <si>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</si>
  <si>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</si>
  <si>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</si>
  <si>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</si>
  <si>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</si>
  <si>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</si>
  <si>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</si>
  <si>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</si>
  <si>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</si>
  <si>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</si>
  <si>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</si>
  <si>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</si>
  <si>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</si>
  <si>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</si>
  <si>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</si>
  <si>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</si>
  <si>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</si>
  <si>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</si>
  <si>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</si>
  <si>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</si>
  <si>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</si>
  <si>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</si>
  <si>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</si>
  <si>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</si>
  <si>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</si>
  <si>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</si>
  <si>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</si>
  <si>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</si>
  <si>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</si>
  <si>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</si>
  <si>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</si>
  <si>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</si>
  <si>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</si>
  <si>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</si>
  <si>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</si>
  <si>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</si>
  <si>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Municipio de Sabinas Coahuila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</si>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</sst>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110" zoomScaleNormal="110" workbookViewId="0">
      <selection activeCell="I82" sqref="I8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90</v>
      </c>
      <c r="C2" s="19"/>
      <c r="D2" s="19"/>
      <c r="E2" s="19"/>
      <c r="F2" s="19"/>
      <c r="G2" s="19"/>
      <c r="H2" s="19"/>
      <c r="I2" s="20"/>
      <c r="K2" s="10" t="s">
        <v>89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6" thickBot="1" x14ac:dyDescent="0.25">
      <c r="B5" s="24" t="s">
        <v>91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f>SUM(D10:D16)</f>
        <v>15604111.73</v>
      </c>
      <c r="E9" s="8">
        <f t="shared" ref="E9:H9" si="0">SUM(E10:E16)</f>
        <v>8069183.4900000002</v>
      </c>
      <c r="F9" s="8">
        <f t="shared" si="0"/>
        <v>23673295.220000003</v>
      </c>
      <c r="G9" s="8">
        <f t="shared" si="0"/>
        <v>12416285.93</v>
      </c>
      <c r="H9" s="8">
        <f t="shared" si="0"/>
        <v>12416285.93</v>
      </c>
      <c r="I9" s="8">
        <f>SUM(I10:I16)</f>
        <v>11257009.290000001</v>
      </c>
    </row>
    <row r="10" spans="2:11" x14ac:dyDescent="0.2">
      <c r="B10" s="2"/>
      <c r="C10" s="3" t="s">
        <v>13</v>
      </c>
      <c r="D10" s="6">
        <v>10239523.189999999</v>
      </c>
      <c r="E10" s="6">
        <v>5803416.0700000003</v>
      </c>
      <c r="F10" s="6">
        <v>16042939.26</v>
      </c>
      <c r="G10" s="6">
        <v>10010659.83</v>
      </c>
      <c r="H10" s="6">
        <v>10010659.83</v>
      </c>
      <c r="I10" s="6">
        <f>F10-G10</f>
        <v>6032279.4299999997</v>
      </c>
    </row>
    <row r="11" spans="2:11" x14ac:dyDescent="0.2">
      <c r="B11" s="2"/>
      <c r="C11" s="3" t="s">
        <v>14</v>
      </c>
      <c r="D11" s="6">
        <v>225000</v>
      </c>
      <c r="E11" s="6">
        <v>0</v>
      </c>
      <c r="F11" s="6">
        <v>225000</v>
      </c>
      <c r="G11" s="6">
        <v>0</v>
      </c>
      <c r="H11" s="6">
        <v>0</v>
      </c>
      <c r="I11" s="6">
        <f t="shared" ref="I11:I15" si="1">F11-G11</f>
        <v>225000</v>
      </c>
    </row>
    <row r="12" spans="2:11" x14ac:dyDescent="0.2">
      <c r="B12" s="2"/>
      <c r="C12" s="3" t="s">
        <v>15</v>
      </c>
      <c r="D12" s="6">
        <v>1862126.19</v>
      </c>
      <c r="E12" s="6">
        <v>875410.76</v>
      </c>
      <c r="F12" s="6">
        <v>2737536.95</v>
      </c>
      <c r="G12" s="6">
        <v>962940.42</v>
      </c>
      <c r="H12" s="6">
        <v>962940.42</v>
      </c>
      <c r="I12" s="6">
        <f t="shared" si="1"/>
        <v>1774596.5300000003</v>
      </c>
    </row>
    <row r="13" spans="2:11" x14ac:dyDescent="0.2">
      <c r="B13" s="2"/>
      <c r="C13" s="3" t="s">
        <v>16</v>
      </c>
      <c r="D13" s="6">
        <v>1039962</v>
      </c>
      <c r="E13" s="6">
        <v>0</v>
      </c>
      <c r="F13" s="6">
        <v>1039962</v>
      </c>
      <c r="G13" s="6">
        <v>0</v>
      </c>
      <c r="H13" s="6">
        <v>0</v>
      </c>
      <c r="I13" s="6">
        <f t="shared" si="1"/>
        <v>1039962</v>
      </c>
    </row>
    <row r="14" spans="2:11" x14ac:dyDescent="0.2">
      <c r="B14" s="2"/>
      <c r="C14" s="3" t="s">
        <v>17</v>
      </c>
      <c r="D14" s="6">
        <v>1332098.3700000001</v>
      </c>
      <c r="E14" s="6">
        <v>440086.93</v>
      </c>
      <c r="F14" s="6">
        <v>1772185.3</v>
      </c>
      <c r="G14" s="6">
        <v>379563.27</v>
      </c>
      <c r="H14" s="6">
        <v>379563.27</v>
      </c>
      <c r="I14" s="6">
        <f t="shared" si="1"/>
        <v>1392622.03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905401.98</v>
      </c>
      <c r="E16" s="6">
        <v>950269.73</v>
      </c>
      <c r="F16" s="6">
        <v>1855671.71</v>
      </c>
      <c r="G16" s="6">
        <v>1063122.4099999999</v>
      </c>
      <c r="H16" s="6">
        <v>1063122.4099999999</v>
      </c>
      <c r="I16" s="6">
        <f>F16-G16</f>
        <v>792549.3</v>
      </c>
    </row>
    <row r="17" spans="2:9" s="9" customFormat="1" x14ac:dyDescent="0.2">
      <c r="B17" s="12" t="s">
        <v>20</v>
      </c>
      <c r="C17" s="13"/>
      <c r="D17" s="8">
        <f>SUM(D18:D26)</f>
        <v>5249801.13</v>
      </c>
      <c r="E17" s="8">
        <f t="shared" ref="E17:H17" si="2">SUM(E18:E26)</f>
        <v>4604259.2</v>
      </c>
      <c r="F17" s="8">
        <f t="shared" si="2"/>
        <v>9854060.3299999982</v>
      </c>
      <c r="G17" s="8">
        <f t="shared" si="2"/>
        <v>4517761.04</v>
      </c>
      <c r="H17" s="8">
        <f t="shared" si="2"/>
        <v>4512378.6399999997</v>
      </c>
      <c r="I17" s="8">
        <f>SUM(I18:I26)</f>
        <v>5336299.2899999991</v>
      </c>
    </row>
    <row r="18" spans="2:9" x14ac:dyDescent="0.2">
      <c r="B18" s="2"/>
      <c r="C18" s="3" t="s">
        <v>21</v>
      </c>
      <c r="D18" s="6">
        <v>839269.13</v>
      </c>
      <c r="E18" s="6">
        <v>765450</v>
      </c>
      <c r="F18" s="6">
        <v>1604719.13</v>
      </c>
      <c r="G18" s="6">
        <v>669997.81999999995</v>
      </c>
      <c r="H18" s="6">
        <v>669997.81999999995</v>
      </c>
      <c r="I18" s="6">
        <f>F18-G18</f>
        <v>934721.30999999994</v>
      </c>
    </row>
    <row r="19" spans="2:9" x14ac:dyDescent="0.2">
      <c r="B19" s="2"/>
      <c r="C19" s="3" t="s">
        <v>22</v>
      </c>
      <c r="D19" s="6">
        <v>247689</v>
      </c>
      <c r="E19" s="6">
        <v>54967.46</v>
      </c>
      <c r="F19" s="6">
        <v>302656.46000000002</v>
      </c>
      <c r="G19" s="6">
        <v>96311.67</v>
      </c>
      <c r="H19" s="6">
        <v>96311.67</v>
      </c>
      <c r="I19" s="6">
        <f t="shared" ref="I19:I26" si="3">F19-G19</f>
        <v>206344.79000000004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f t="shared" si="3"/>
        <v>0</v>
      </c>
    </row>
    <row r="21" spans="2:9" x14ac:dyDescent="0.2">
      <c r="B21" s="2"/>
      <c r="C21" s="3" t="s">
        <v>24</v>
      </c>
      <c r="D21" s="6">
        <v>541118</v>
      </c>
      <c r="E21" s="6">
        <v>1308977.1299999999</v>
      </c>
      <c r="F21" s="6">
        <v>1850095.13</v>
      </c>
      <c r="G21" s="6">
        <v>865785.06</v>
      </c>
      <c r="H21" s="6">
        <v>865785.06</v>
      </c>
      <c r="I21" s="6">
        <f t="shared" si="3"/>
        <v>984310.06999999983</v>
      </c>
    </row>
    <row r="22" spans="2:9" x14ac:dyDescent="0.2">
      <c r="B22" s="2"/>
      <c r="C22" s="3" t="s">
        <v>25</v>
      </c>
      <c r="D22" s="6">
        <v>20014</v>
      </c>
      <c r="E22" s="6">
        <v>18200</v>
      </c>
      <c r="F22" s="6">
        <v>38214</v>
      </c>
      <c r="G22" s="6">
        <v>24324.45</v>
      </c>
      <c r="H22" s="6">
        <v>24324.45</v>
      </c>
      <c r="I22" s="6">
        <f t="shared" si="3"/>
        <v>13889.55</v>
      </c>
    </row>
    <row r="23" spans="2:9" x14ac:dyDescent="0.2">
      <c r="B23" s="2"/>
      <c r="C23" s="3" t="s">
        <v>26</v>
      </c>
      <c r="D23" s="6">
        <v>2340210</v>
      </c>
      <c r="E23" s="6">
        <v>1996763.84</v>
      </c>
      <c r="F23" s="6">
        <v>4336973.84</v>
      </c>
      <c r="G23" s="6">
        <v>2420416.11</v>
      </c>
      <c r="H23" s="6">
        <v>2420416.11</v>
      </c>
      <c r="I23" s="6">
        <f t="shared" si="3"/>
        <v>1916557.73</v>
      </c>
    </row>
    <row r="24" spans="2:9" x14ac:dyDescent="0.2">
      <c r="B24" s="2"/>
      <c r="C24" s="3" t="s">
        <v>27</v>
      </c>
      <c r="D24" s="6">
        <v>379157</v>
      </c>
      <c r="E24" s="6">
        <v>74622.080000000002</v>
      </c>
      <c r="F24" s="6">
        <v>453779.08</v>
      </c>
      <c r="G24" s="6">
        <v>15567.89</v>
      </c>
      <c r="H24" s="6">
        <v>10185.49</v>
      </c>
      <c r="I24" s="6">
        <f t="shared" si="3"/>
        <v>438211.19</v>
      </c>
    </row>
    <row r="25" spans="2:9" x14ac:dyDescent="0.2">
      <c r="B25" s="2"/>
      <c r="C25" s="3" t="s">
        <v>28</v>
      </c>
      <c r="D25" s="6">
        <v>12522</v>
      </c>
      <c r="E25" s="6">
        <v>0</v>
      </c>
      <c r="F25" s="6">
        <v>12522</v>
      </c>
      <c r="G25" s="6">
        <v>0</v>
      </c>
      <c r="H25" s="6">
        <v>0</v>
      </c>
      <c r="I25" s="6">
        <f t="shared" si="3"/>
        <v>12522</v>
      </c>
    </row>
    <row r="26" spans="2:9" x14ac:dyDescent="0.2">
      <c r="B26" s="2"/>
      <c r="C26" s="3" t="s">
        <v>29</v>
      </c>
      <c r="D26" s="6">
        <v>869822</v>
      </c>
      <c r="E26" s="6">
        <v>385278.69</v>
      </c>
      <c r="F26" s="6">
        <v>1255100.69</v>
      </c>
      <c r="G26" s="6">
        <v>425358.04</v>
      </c>
      <c r="H26" s="6">
        <v>425358.04</v>
      </c>
      <c r="I26" s="6">
        <f t="shared" si="3"/>
        <v>829742.64999999991</v>
      </c>
    </row>
    <row r="27" spans="2:9" s="9" customFormat="1" x14ac:dyDescent="0.2">
      <c r="B27" s="12" t="s">
        <v>30</v>
      </c>
      <c r="C27" s="13"/>
      <c r="D27" s="8">
        <f>SUM(D28:D36)</f>
        <v>26330305.490000002</v>
      </c>
      <c r="E27" s="8">
        <f t="shared" ref="E27:H27" si="4">SUM(E28:E36)</f>
        <v>-9000150.4000000004</v>
      </c>
      <c r="F27" s="8">
        <f>SUM(F28:F36)</f>
        <v>17330155.089999996</v>
      </c>
      <c r="G27" s="8">
        <f t="shared" si="4"/>
        <v>13215568.630000001</v>
      </c>
      <c r="H27" s="8">
        <f t="shared" si="4"/>
        <v>11900813.609999999</v>
      </c>
      <c r="I27" s="8">
        <f>SUM(I28:I36)</f>
        <v>4114586.4599999995</v>
      </c>
    </row>
    <row r="28" spans="2:9" x14ac:dyDescent="0.2">
      <c r="B28" s="2"/>
      <c r="C28" s="3" t="s">
        <v>31</v>
      </c>
      <c r="D28" s="6">
        <v>18162500.16</v>
      </c>
      <c r="E28" s="6">
        <v>-12533716.73</v>
      </c>
      <c r="F28" s="6">
        <v>5628783.4299999997</v>
      </c>
      <c r="G28" s="6">
        <v>5021009.96</v>
      </c>
      <c r="H28" s="6">
        <v>4056254.94</v>
      </c>
      <c r="I28" s="6">
        <f>F28-G28</f>
        <v>607773.46999999974</v>
      </c>
    </row>
    <row r="29" spans="2:9" x14ac:dyDescent="0.2">
      <c r="B29" s="2"/>
      <c r="C29" s="3" t="s">
        <v>32</v>
      </c>
      <c r="D29" s="6">
        <v>1390330.97</v>
      </c>
      <c r="E29" s="6">
        <v>302217.92</v>
      </c>
      <c r="F29" s="6">
        <v>1692548.89</v>
      </c>
      <c r="G29" s="6">
        <v>848453</v>
      </c>
      <c r="H29" s="6">
        <v>848453</v>
      </c>
      <c r="I29" s="6">
        <f t="shared" ref="I29:I36" si="5">F29-G29</f>
        <v>844095.8899999999</v>
      </c>
    </row>
    <row r="30" spans="2:9" x14ac:dyDescent="0.2">
      <c r="B30" s="2"/>
      <c r="C30" s="3" t="s">
        <v>33</v>
      </c>
      <c r="D30" s="6">
        <v>866644.92</v>
      </c>
      <c r="E30" s="6">
        <v>330260</v>
      </c>
      <c r="F30" s="6">
        <v>1196904.92</v>
      </c>
      <c r="G30" s="6">
        <v>372060.49</v>
      </c>
      <c r="H30" s="6">
        <v>372060.49</v>
      </c>
      <c r="I30" s="6">
        <f t="shared" si="5"/>
        <v>824844.42999999993</v>
      </c>
    </row>
    <row r="31" spans="2:9" x14ac:dyDescent="0.2">
      <c r="B31" s="2"/>
      <c r="C31" s="3" t="s">
        <v>34</v>
      </c>
      <c r="D31" s="6">
        <v>12499.98</v>
      </c>
      <c r="E31" s="6">
        <v>230702.38</v>
      </c>
      <c r="F31" s="6">
        <v>243202.36</v>
      </c>
      <c r="G31" s="6">
        <v>247445.79</v>
      </c>
      <c r="H31" s="6">
        <v>247445.79</v>
      </c>
      <c r="I31" s="6">
        <f t="shared" si="5"/>
        <v>-4243.4300000000221</v>
      </c>
    </row>
    <row r="32" spans="2:9" x14ac:dyDescent="0.2">
      <c r="B32" s="2"/>
      <c r="C32" s="3" t="s">
        <v>35</v>
      </c>
      <c r="D32" s="6">
        <v>1251749.76</v>
      </c>
      <c r="E32" s="6">
        <v>618180.84</v>
      </c>
      <c r="F32" s="6">
        <v>1869930.6</v>
      </c>
      <c r="G32" s="6">
        <v>1551883.59</v>
      </c>
      <c r="H32" s="6">
        <v>1551883.59</v>
      </c>
      <c r="I32" s="6">
        <f t="shared" si="5"/>
        <v>318047.01</v>
      </c>
    </row>
    <row r="33" spans="2:9" x14ac:dyDescent="0.2">
      <c r="B33" s="2"/>
      <c r="C33" s="3" t="s">
        <v>36</v>
      </c>
      <c r="D33" s="6">
        <v>1199999.97</v>
      </c>
      <c r="E33" s="6">
        <v>482088.73</v>
      </c>
      <c r="F33" s="6">
        <v>1682088.7</v>
      </c>
      <c r="G33" s="6">
        <v>1163437.99</v>
      </c>
      <c r="H33" s="6">
        <v>1163437.99</v>
      </c>
      <c r="I33" s="6">
        <f t="shared" si="5"/>
        <v>518650.70999999996</v>
      </c>
    </row>
    <row r="34" spans="2:9" x14ac:dyDescent="0.2">
      <c r="B34" s="2"/>
      <c r="C34" s="3" t="s">
        <v>37</v>
      </c>
      <c r="D34" s="6">
        <v>730099.77</v>
      </c>
      <c r="E34" s="6">
        <v>152554.37</v>
      </c>
      <c r="F34" s="6">
        <v>882654.14</v>
      </c>
      <c r="G34" s="6">
        <v>352557.4</v>
      </c>
      <c r="H34" s="6">
        <v>352557.4</v>
      </c>
      <c r="I34" s="6">
        <f t="shared" si="5"/>
        <v>530096.74</v>
      </c>
    </row>
    <row r="35" spans="2:9" x14ac:dyDescent="0.2">
      <c r="B35" s="2"/>
      <c r="C35" s="3" t="s">
        <v>38</v>
      </c>
      <c r="D35" s="6">
        <v>1711459.98</v>
      </c>
      <c r="E35" s="6">
        <v>1212948</v>
      </c>
      <c r="F35" s="6">
        <v>2924407.98</v>
      </c>
      <c r="G35" s="6">
        <v>2777993.32</v>
      </c>
      <c r="H35" s="6">
        <v>2427993.3199999998</v>
      </c>
      <c r="I35" s="6">
        <f t="shared" si="5"/>
        <v>146414.66000000015</v>
      </c>
    </row>
    <row r="36" spans="2:9" x14ac:dyDescent="0.2">
      <c r="B36" s="2"/>
      <c r="C36" s="3" t="s">
        <v>39</v>
      </c>
      <c r="D36" s="6">
        <v>1005019.98</v>
      </c>
      <c r="E36" s="6">
        <v>204614.09</v>
      </c>
      <c r="F36" s="6">
        <v>1209634.07</v>
      </c>
      <c r="G36" s="6">
        <v>880727.09</v>
      </c>
      <c r="H36" s="6">
        <v>880727.09</v>
      </c>
      <c r="I36" s="6">
        <f t="shared" si="5"/>
        <v>328906.9800000001</v>
      </c>
    </row>
    <row r="37" spans="2:9" s="9" customFormat="1" x14ac:dyDescent="0.2">
      <c r="B37" s="12" t="s">
        <v>40</v>
      </c>
      <c r="C37" s="13"/>
      <c r="D37" s="8">
        <f>SUM(D38:D46)</f>
        <v>3055290</v>
      </c>
      <c r="E37" s="8">
        <f t="shared" ref="E37:H37" si="6">SUM(E38:E46)</f>
        <v>1272799</v>
      </c>
      <c r="F37" s="8">
        <f t="shared" si="6"/>
        <v>4328089</v>
      </c>
      <c r="G37" s="8">
        <f t="shared" si="6"/>
        <v>2869299.6199999996</v>
      </c>
      <c r="H37" s="8">
        <f t="shared" si="6"/>
        <v>2869299.6199999996</v>
      </c>
      <c r="I37" s="8">
        <f>SUM(I38:I46)</f>
        <v>1458789.38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f>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f t="shared" ref="I39:I46" si="7">F39-G39</f>
        <v>0</v>
      </c>
    </row>
    <row r="40" spans="2:9" x14ac:dyDescent="0.2">
      <c r="B40" s="2"/>
      <c r="C40" s="3" t="s">
        <v>43</v>
      </c>
      <c r="D40" s="6">
        <v>575010</v>
      </c>
      <c r="E40" s="6">
        <v>252000</v>
      </c>
      <c r="F40" s="6">
        <v>827010</v>
      </c>
      <c r="G40" s="6">
        <v>1002822.86</v>
      </c>
      <c r="H40" s="6">
        <v>1002822.86</v>
      </c>
      <c r="I40" s="6">
        <f t="shared" si="7"/>
        <v>-175812.86</v>
      </c>
    </row>
    <row r="41" spans="2:9" x14ac:dyDescent="0.2">
      <c r="B41" s="2"/>
      <c r="C41" s="3" t="s">
        <v>44</v>
      </c>
      <c r="D41" s="6">
        <v>2232750</v>
      </c>
      <c r="E41" s="6">
        <v>717600</v>
      </c>
      <c r="F41" s="6">
        <v>2950350</v>
      </c>
      <c r="G41" s="6">
        <v>1266110.52</v>
      </c>
      <c r="H41" s="6">
        <v>1266110.52</v>
      </c>
      <c r="I41" s="6">
        <f t="shared" si="7"/>
        <v>1684239.48</v>
      </c>
    </row>
    <row r="42" spans="2:9" x14ac:dyDescent="0.2">
      <c r="B42" s="2"/>
      <c r="C42" s="3" t="s">
        <v>45</v>
      </c>
      <c r="D42" s="6">
        <v>72510</v>
      </c>
      <c r="E42" s="6">
        <v>0</v>
      </c>
      <c r="F42" s="6">
        <v>72510</v>
      </c>
      <c r="G42" s="6">
        <v>74243.34</v>
      </c>
      <c r="H42" s="6">
        <v>74243.34</v>
      </c>
      <c r="I42" s="6">
        <f t="shared" si="7"/>
        <v>-1733.3399999999965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f t="shared" si="7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f t="shared" si="7"/>
        <v>0</v>
      </c>
    </row>
    <row r="45" spans="2:9" x14ac:dyDescent="0.2">
      <c r="B45" s="2"/>
      <c r="C45" s="3" t="s">
        <v>48</v>
      </c>
      <c r="D45" s="6">
        <v>175020</v>
      </c>
      <c r="E45" s="6">
        <v>303199</v>
      </c>
      <c r="F45" s="6">
        <v>478219</v>
      </c>
      <c r="G45" s="6">
        <v>526122.9</v>
      </c>
      <c r="H45" s="6">
        <v>526122.9</v>
      </c>
      <c r="I45" s="6">
        <f t="shared" si="7"/>
        <v>-47903.900000000023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f t="shared" si="7"/>
        <v>0</v>
      </c>
    </row>
    <row r="47" spans="2:9" s="9" customFormat="1" x14ac:dyDescent="0.2">
      <c r="B47" s="12" t="s">
        <v>50</v>
      </c>
      <c r="C47" s="13"/>
      <c r="D47" s="8">
        <f>SUM(D48:D56)</f>
        <v>787882.97</v>
      </c>
      <c r="E47" s="8">
        <f t="shared" ref="E47:H47" si="8">SUM(E48:E56)</f>
        <v>152536.79999999999</v>
      </c>
      <c r="F47" s="8">
        <f t="shared" si="8"/>
        <v>940419.77</v>
      </c>
      <c r="G47" s="8">
        <f t="shared" si="8"/>
        <v>116509.34</v>
      </c>
      <c r="H47" s="8">
        <f t="shared" si="8"/>
        <v>116509.34</v>
      </c>
      <c r="I47" s="8">
        <f>SUM(I48:I56)</f>
        <v>823910.42999999993</v>
      </c>
    </row>
    <row r="48" spans="2:9" x14ac:dyDescent="0.2">
      <c r="B48" s="2"/>
      <c r="C48" s="3" t="s">
        <v>51</v>
      </c>
      <c r="D48" s="6">
        <v>95251.97</v>
      </c>
      <c r="E48" s="6">
        <v>135436.79999999999</v>
      </c>
      <c r="F48" s="6">
        <v>230688.77</v>
      </c>
      <c r="G48" s="6">
        <v>104751.34</v>
      </c>
      <c r="H48" s="6">
        <v>104751.34</v>
      </c>
      <c r="I48" s="6">
        <f>F48-G48</f>
        <v>125937.43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f t="shared" ref="I49:I56" si="9">F49-G49</f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f t="shared" si="9"/>
        <v>0</v>
      </c>
    </row>
    <row r="51" spans="2:9" x14ac:dyDescent="0.2">
      <c r="B51" s="2"/>
      <c r="C51" s="3" t="s">
        <v>54</v>
      </c>
      <c r="D51" s="6">
        <v>650010</v>
      </c>
      <c r="E51" s="6">
        <v>0</v>
      </c>
      <c r="F51" s="6">
        <v>650010</v>
      </c>
      <c r="G51" s="6">
        <v>0</v>
      </c>
      <c r="H51" s="6">
        <v>0</v>
      </c>
      <c r="I51" s="6">
        <f t="shared" si="9"/>
        <v>650010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f t="shared" si="9"/>
        <v>0</v>
      </c>
    </row>
    <row r="53" spans="2:9" x14ac:dyDescent="0.2">
      <c r="B53" s="2"/>
      <c r="C53" s="3" t="s">
        <v>56</v>
      </c>
      <c r="D53" s="6">
        <v>42621</v>
      </c>
      <c r="E53" s="6">
        <v>12000</v>
      </c>
      <c r="F53" s="6">
        <v>54621</v>
      </c>
      <c r="G53" s="6">
        <v>8658</v>
      </c>
      <c r="H53" s="6">
        <v>8658</v>
      </c>
      <c r="I53" s="6">
        <f t="shared" si="9"/>
        <v>45963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f t="shared" si="9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f t="shared" si="9"/>
        <v>0</v>
      </c>
    </row>
    <row r="56" spans="2:9" x14ac:dyDescent="0.2">
      <c r="B56" s="2"/>
      <c r="C56" s="3" t="s">
        <v>59</v>
      </c>
      <c r="D56" s="6">
        <v>0</v>
      </c>
      <c r="E56" s="6">
        <v>5100</v>
      </c>
      <c r="F56" s="6">
        <v>5100</v>
      </c>
      <c r="G56" s="6">
        <v>3100</v>
      </c>
      <c r="H56" s="6">
        <v>3100</v>
      </c>
      <c r="I56" s="6">
        <f t="shared" si="9"/>
        <v>2000</v>
      </c>
    </row>
    <row r="57" spans="2:9" s="9" customFormat="1" x14ac:dyDescent="0.2">
      <c r="B57" s="12" t="s">
        <v>60</v>
      </c>
      <c r="C57" s="13"/>
      <c r="D57" s="8">
        <f>SUM(D58:D60)</f>
        <v>5080949.9400000004</v>
      </c>
      <c r="E57" s="8">
        <f t="shared" ref="E57:H57" si="10">SUM(E58:E60)</f>
        <v>1697929.25</v>
      </c>
      <c r="F57" s="8">
        <f t="shared" si="10"/>
        <v>6778879.1899999995</v>
      </c>
      <c r="G57" s="8">
        <f t="shared" si="10"/>
        <v>1697929.25</v>
      </c>
      <c r="H57" s="8">
        <f t="shared" si="10"/>
        <v>2057929.25</v>
      </c>
      <c r="I57" s="8">
        <f>SUM(I58:I60)</f>
        <v>5080949.9399999995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f>F58-G58</f>
        <v>0</v>
      </c>
    </row>
    <row r="59" spans="2:9" x14ac:dyDescent="0.2">
      <c r="B59" s="2"/>
      <c r="C59" s="3" t="s">
        <v>62</v>
      </c>
      <c r="D59" s="6">
        <v>4649999.9400000004</v>
      </c>
      <c r="E59" s="6">
        <v>1594250.77</v>
      </c>
      <c r="F59" s="6">
        <v>6244250.71</v>
      </c>
      <c r="G59" s="6">
        <v>1594250.77</v>
      </c>
      <c r="H59" s="6">
        <v>1954250.77</v>
      </c>
      <c r="I59" s="6">
        <f t="shared" ref="I59:I60" si="11">F59-G59</f>
        <v>4649999.9399999995</v>
      </c>
    </row>
    <row r="60" spans="2:9" x14ac:dyDescent="0.2">
      <c r="B60" s="2"/>
      <c r="C60" s="3" t="s">
        <v>63</v>
      </c>
      <c r="D60" s="6">
        <v>430950</v>
      </c>
      <c r="E60" s="6">
        <v>103678.48</v>
      </c>
      <c r="F60" s="6">
        <v>534628.48</v>
      </c>
      <c r="G60" s="6">
        <v>103678.48</v>
      </c>
      <c r="H60" s="6">
        <v>103678.48</v>
      </c>
      <c r="I60" s="6">
        <f t="shared" si="11"/>
        <v>430950</v>
      </c>
    </row>
    <row r="61" spans="2:9" s="9" customFormat="1" x14ac:dyDescent="0.2">
      <c r="B61" s="12" t="s">
        <v>64</v>
      </c>
      <c r="C61" s="13"/>
      <c r="D61" s="8">
        <f>SUM(D62:D68)</f>
        <v>250200</v>
      </c>
      <c r="E61" s="8">
        <f t="shared" ref="E61:H61" si="12">SUM(E62:E68)</f>
        <v>-20470</v>
      </c>
      <c r="F61" s="8">
        <f t="shared" si="12"/>
        <v>229730</v>
      </c>
      <c r="G61" s="8">
        <f t="shared" si="12"/>
        <v>0</v>
      </c>
      <c r="H61" s="8">
        <f t="shared" si="12"/>
        <v>0</v>
      </c>
      <c r="I61" s="8">
        <f>SUM(I62:I68)</f>
        <v>229730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f>F62-G62</f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f t="shared" ref="I63:I68" si="13">F63-G63</f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f t="shared" si="13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f t="shared" si="13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f t="shared" si="13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f t="shared" si="13"/>
        <v>0</v>
      </c>
    </row>
    <row r="68" spans="2:9" x14ac:dyDescent="0.2">
      <c r="B68" s="2"/>
      <c r="C68" s="3" t="s">
        <v>71</v>
      </c>
      <c r="D68" s="6">
        <v>250200</v>
      </c>
      <c r="E68" s="6">
        <v>-20470</v>
      </c>
      <c r="F68" s="6">
        <v>229730</v>
      </c>
      <c r="G68" s="6">
        <v>0</v>
      </c>
      <c r="H68" s="6">
        <v>0</v>
      </c>
      <c r="I68" s="6">
        <f t="shared" si="13"/>
        <v>229730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f>SUM(D74:D80)</f>
        <v>1837500</v>
      </c>
      <c r="E73" s="8">
        <f t="shared" ref="E73:H73" si="14">SUM(E74:E80)</f>
        <v>-10000</v>
      </c>
      <c r="F73" s="8">
        <f t="shared" si="14"/>
        <v>1827500</v>
      </c>
      <c r="G73" s="8">
        <f t="shared" si="14"/>
        <v>1745923.2999999998</v>
      </c>
      <c r="H73" s="8">
        <f t="shared" si="14"/>
        <v>1745923.2999999998</v>
      </c>
      <c r="I73" s="8">
        <f>SUM(I74:I80)</f>
        <v>81576.70000000007</v>
      </c>
    </row>
    <row r="74" spans="2:9" x14ac:dyDescent="0.2">
      <c r="B74" s="2"/>
      <c r="C74" s="3" t="s">
        <v>77</v>
      </c>
      <c r="D74" s="6">
        <v>1200000</v>
      </c>
      <c r="E74" s="6">
        <v>-10000</v>
      </c>
      <c r="F74" s="6">
        <v>1190000</v>
      </c>
      <c r="G74" s="6">
        <v>1193632.68</v>
      </c>
      <c r="H74" s="6">
        <v>1193632.68</v>
      </c>
      <c r="I74" s="6">
        <f>F74-G74</f>
        <v>-3632.6799999999348</v>
      </c>
    </row>
    <row r="75" spans="2:9" x14ac:dyDescent="0.2">
      <c r="B75" s="2"/>
      <c r="C75" s="3" t="s">
        <v>78</v>
      </c>
      <c r="D75" s="6">
        <v>637500</v>
      </c>
      <c r="E75" s="6">
        <v>0</v>
      </c>
      <c r="F75" s="6">
        <v>637500</v>
      </c>
      <c r="G75" s="6">
        <v>552290.62</v>
      </c>
      <c r="H75" s="6">
        <v>552290.62</v>
      </c>
      <c r="I75" s="6">
        <f t="shared" ref="I75:I80" si="15">F75-G75</f>
        <v>85209.38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f t="shared" si="15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f t="shared" si="15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f t="shared" si="15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f t="shared" si="15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f t="shared" si="15"/>
        <v>0</v>
      </c>
    </row>
    <row r="81" spans="2:9" ht="12.75" thickBot="1" x14ac:dyDescent="0.25">
      <c r="B81" s="14" t="s">
        <v>84</v>
      </c>
      <c r="C81" s="15"/>
      <c r="D81" s="7">
        <f>D9+D17+D27+D37+D47+D57+D73+D69+D61</f>
        <v>58196041.259999998</v>
      </c>
      <c r="E81" s="7">
        <f t="shared" ref="E81:H81" si="16">E9+E17+E27+E37+E47+E57+E73+E69+E61</f>
        <v>6766087.3400000008</v>
      </c>
      <c r="F81" s="7">
        <f>F9+F17+F27+F37+F47+F57+F73+F69+F61</f>
        <v>64962128.600000001</v>
      </c>
      <c r="G81" s="7">
        <f t="shared" si="16"/>
        <v>36579277.109999999</v>
      </c>
      <c r="H81" s="7">
        <f t="shared" si="16"/>
        <v>35619139.689999998</v>
      </c>
      <c r="I81" s="7">
        <f>I17+I27+I37+I47+I57+I61+I73+I9</f>
        <v>28382851.490000002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2017-06-13T16:34:09Z</cp:lastPrinted>
  <dcterms:created xsi:type="dcterms:W3CDTF">2015-10-07T18:40:37Z</dcterms:created>
  <dcterms:modified xsi:type="dcterms:W3CDTF">2017-10-23T16:27:58Z</dcterms:modified>
</cp:coreProperties>
</file>