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28275" windowHeight="12240"/>
  </bookViews>
  <sheets>
    <sheet name="EAE COG" sheetId="1" r:id="rId1"/>
  </sheets>
  <definedNames>
    <definedName name="_xlnm.Print_Area" localSheetId="0">'EAE COG'!$B$2:$I$81</definedName>
  </definedNames>
  <calcPr calcId="145621"/>
</workbook>
</file>

<file path=xl/calcChain.xml><?xml version="1.0" encoding="utf-8"?>
<calcChain xmlns="http://schemas.openxmlformats.org/spreadsheetml/2006/main">
  <c r="I81" i="1" l="1"/>
  <c r="I19" i="1"/>
  <c r="I20" i="1"/>
  <c r="I21" i="1"/>
  <c r="I22" i="1"/>
  <c r="I23" i="1"/>
  <c r="I24" i="1"/>
  <c r="I25" i="1"/>
  <c r="I26" i="1"/>
  <c r="I18" i="1"/>
  <c r="I17" i="1"/>
  <c r="E81" i="1"/>
  <c r="F81" i="1"/>
  <c r="G81" i="1"/>
  <c r="H81" i="1"/>
  <c r="D81" i="1"/>
  <c r="E73" i="1"/>
  <c r="F73" i="1"/>
  <c r="G73" i="1"/>
  <c r="H73" i="1"/>
  <c r="I73" i="1"/>
  <c r="D73" i="1"/>
  <c r="I75" i="1"/>
  <c r="I74" i="1"/>
  <c r="E61" i="1"/>
  <c r="F61" i="1"/>
  <c r="G61" i="1"/>
  <c r="H61" i="1"/>
  <c r="I61" i="1"/>
  <c r="D61" i="1"/>
  <c r="I68" i="1"/>
  <c r="I57" i="1"/>
  <c r="H57" i="1"/>
  <c r="G57" i="1"/>
  <c r="F57" i="1"/>
  <c r="E57" i="1"/>
  <c r="D57" i="1"/>
  <c r="I47" i="1"/>
  <c r="F47" i="1"/>
  <c r="G47" i="1"/>
  <c r="H47" i="1"/>
  <c r="E47" i="1"/>
  <c r="I53" i="1"/>
  <c r="I51" i="1"/>
  <c r="I50" i="1"/>
  <c r="I48" i="1"/>
  <c r="D47" i="1"/>
  <c r="I37" i="1"/>
  <c r="I45" i="1"/>
  <c r="I42" i="1"/>
  <c r="I41" i="1"/>
  <c r="I40" i="1"/>
  <c r="H37" i="1"/>
  <c r="G37" i="1"/>
  <c r="F37" i="1"/>
  <c r="E37" i="1"/>
  <c r="D37" i="1"/>
  <c r="I27" i="1"/>
  <c r="I29" i="1"/>
  <c r="I30" i="1"/>
  <c r="I31" i="1"/>
  <c r="I32" i="1"/>
  <c r="I33" i="1"/>
  <c r="I34" i="1"/>
  <c r="I28" i="1"/>
  <c r="I36" i="1"/>
  <c r="I35" i="1"/>
  <c r="F29" i="1"/>
  <c r="F30" i="1"/>
  <c r="F31" i="1"/>
  <c r="F32" i="1"/>
  <c r="F33" i="1"/>
  <c r="F34" i="1"/>
  <c r="F35" i="1"/>
  <c r="F36" i="1"/>
  <c r="F28" i="1"/>
  <c r="E27" i="1"/>
  <c r="D27" i="1"/>
  <c r="F27" i="1" s="1"/>
  <c r="H17" i="1"/>
  <c r="G17" i="1"/>
  <c r="F17" i="1"/>
  <c r="F19" i="1"/>
  <c r="F20" i="1"/>
  <c r="F21" i="1"/>
  <c r="F22" i="1"/>
  <c r="F23" i="1"/>
  <c r="F24" i="1"/>
  <c r="F25" i="1"/>
  <c r="F26" i="1"/>
  <c r="F18" i="1"/>
  <c r="E17" i="1"/>
  <c r="D17" i="1"/>
  <c r="H9" i="1"/>
  <c r="G9" i="1"/>
  <c r="E9" i="1"/>
  <c r="D9" i="1"/>
  <c r="I11" i="1"/>
  <c r="F11" i="1"/>
  <c r="F12" i="1"/>
  <c r="I12" i="1" s="1"/>
  <c r="F13" i="1"/>
  <c r="I13" i="1" s="1"/>
  <c r="F14" i="1"/>
  <c r="I14" i="1" s="1"/>
  <c r="F15" i="1"/>
  <c r="I15" i="1" s="1"/>
  <c r="F16" i="1"/>
  <c r="I16" i="1" s="1"/>
  <c r="F10" i="1"/>
  <c r="I10" i="1" s="1"/>
  <c r="F9" i="1" l="1"/>
  <c r="I9" i="1" s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<sst xmlns="http://schemas.openxmlformats.org/spreadsheetml/2006/main" count="92" uniqueCount="92">
  <si>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</si>
  <si>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</si>
  <si>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</si>
  <si>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</si>
  <si>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</si>
  <si>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</si>
  <si>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</si>
  <si>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</si>
  <si>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</si>
  <si>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</si>
  <si>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</si>
  <si>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</si>
  <si>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</si>
  <si>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</si>
  <si>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</si>
  <si>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</si>
  <si>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</si>
  <si>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</si>
  <si>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</si>
  <si>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</si>
  <si>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</si>
  <si>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</si>
  <si>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</si>
  <si>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</si>
  <si>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</si>
  <si>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</si>
  <si>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</si>
  <si>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</si>
  <si>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</si>
  <si>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</si>
  <si>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</si>
  <si>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</si>
  <si>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</si>
  <si>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</si>
  <si>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</si>
  <si>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</si>
  <si>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</si>
  <si>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</si>
  <si>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</si>
  <si>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</si>
  <si>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</si>
  <si>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</si>
  <si>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</si>
  <si>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</si>
  <si>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</si>
  <si>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</si>
  <si>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</si>
  <si>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</si>
  <si>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</si>
  <si>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</si>
  <si>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</si>
  <si>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</si>
  <si>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</si>
  <si>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</si>
  <si>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</si>
  <si>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</si>
  <si>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</si>
  <si>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</si>
  <si>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</si>
  <si>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</si>
  <si>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</si>
  <si>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</si>
  <si>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</si>
  <si>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</si>
  <si>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</si>
  <si>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</si>
  <si>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</si>
  <si>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</si>
  <si>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</si>
  <si>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</si>
  <si>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</si>
  <si>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</si>
  <si>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</si>
  <si>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</si>
  <si>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</si>
  <si>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</si>
  <si>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</si>
  <si>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</si>
  <si>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</si>
  <si>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</si>
  <si>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</si>
  <si>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</si>
  <si>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</si>
  <si>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</si>
  <si>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</si>
  <si>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</si>
  <si>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</si>
  <si>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</si>
  <si>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</si>
  <si>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ASEC_EAEPECOG_3erTRIM_C7</t>
  </si>
  <si>
    <t>Del 01 de enero al 30 de septiembre de 2017</t>
  </si>
  <si>
    <t xml:space="preserve">Municipio de Sabinas, Coahuila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</si>
</sst>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83</xdr:row>
      <xdr:rowOff>0</xdr:rowOff>
    </xdr:from>
    <xdr:to>
      <xdr:col>7</xdr:col>
      <xdr:colOff>502652</xdr:colOff>
      <xdr:row>99</xdr:row>
      <xdr:rowOff>79714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7" y="12456583"/>
          <a:ext cx="9307985" cy="2450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1"/>
  <sheetViews>
    <sheetView showGridLines="0" tabSelected="1" topLeftCell="A64" zoomScale="136" zoomScaleNormal="136" workbookViewId="0">
      <selection activeCell="J82" sqref="J82:L82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12" t="s">
        <v>91</v>
      </c>
      <c r="C2" s="13"/>
      <c r="D2" s="13"/>
      <c r="E2" s="13"/>
      <c r="F2" s="13"/>
      <c r="G2" s="13"/>
      <c r="H2" s="13"/>
      <c r="I2" s="14"/>
      <c r="K2" s="10" t="s">
        <v>89</v>
      </c>
    </row>
    <row r="3" spans="2:11" x14ac:dyDescent="0.2">
      <c r="B3" s="15" t="s">
        <v>0</v>
      </c>
      <c r="C3" s="16"/>
      <c r="D3" s="16"/>
      <c r="E3" s="16"/>
      <c r="F3" s="16"/>
      <c r="G3" s="16"/>
      <c r="H3" s="16"/>
      <c r="I3" s="17"/>
    </row>
    <row r="4" spans="2:11" x14ac:dyDescent="0.2">
      <c r="B4" s="15" t="s">
        <v>1</v>
      </c>
      <c r="C4" s="16"/>
      <c r="D4" s="16"/>
      <c r="E4" s="16"/>
      <c r="F4" s="16"/>
      <c r="G4" s="16"/>
      <c r="H4" s="16"/>
      <c r="I4" s="17"/>
    </row>
    <row r="5" spans="2:11" ht="12.6" thickBot="1" x14ac:dyDescent="0.25">
      <c r="B5" s="18" t="s">
        <v>90</v>
      </c>
      <c r="C5" s="19"/>
      <c r="D5" s="19"/>
      <c r="E5" s="19"/>
      <c r="F5" s="19"/>
      <c r="G5" s="19"/>
      <c r="H5" s="19"/>
      <c r="I5" s="20"/>
    </row>
    <row r="6" spans="2:11" ht="12.75" thickBot="1" x14ac:dyDescent="0.25">
      <c r="B6" s="21" t="s">
        <v>2</v>
      </c>
      <c r="C6" s="22"/>
      <c r="D6" s="27" t="s">
        <v>3</v>
      </c>
      <c r="E6" s="28"/>
      <c r="F6" s="28"/>
      <c r="G6" s="28"/>
      <c r="H6" s="29"/>
      <c r="I6" s="30" t="s">
        <v>4</v>
      </c>
    </row>
    <row r="7" spans="2:11" ht="24.75" thickBot="1" x14ac:dyDescent="0.25">
      <c r="B7" s="23"/>
      <c r="C7" s="24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1"/>
    </row>
    <row r="8" spans="2:11" ht="12.75" thickBot="1" x14ac:dyDescent="0.25">
      <c r="B8" s="25"/>
      <c r="C8" s="26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x14ac:dyDescent="0.2">
      <c r="B9" s="36" t="s">
        <v>12</v>
      </c>
      <c r="C9" s="37"/>
      <c r="D9" s="8">
        <f>SUM(D10:D16)</f>
        <v>65085783.210000001</v>
      </c>
      <c r="E9" s="8">
        <f>SUM(E10:E16)</f>
        <v>22625133.559999999</v>
      </c>
      <c r="F9" s="8">
        <f>D9+E9</f>
        <v>87710916.769999996</v>
      </c>
      <c r="G9" s="8">
        <f>SUM(G10:G16)</f>
        <v>44428320.920000002</v>
      </c>
      <c r="H9" s="8">
        <f>SUM(H10:H16)</f>
        <v>44428320.920000002</v>
      </c>
      <c r="I9" s="8">
        <f>F9-G9</f>
        <v>43282595.849999994</v>
      </c>
    </row>
    <row r="10" spans="2:11" x14ac:dyDescent="0.2">
      <c r="B10" s="2"/>
      <c r="C10" s="3" t="s">
        <v>13</v>
      </c>
      <c r="D10" s="6">
        <v>41230588.740000002</v>
      </c>
      <c r="E10" s="6">
        <v>12645287.67</v>
      </c>
      <c r="F10" s="6">
        <f>D10+E10</f>
        <v>53875876.410000004</v>
      </c>
      <c r="G10" s="6">
        <v>33479030.530000001</v>
      </c>
      <c r="H10" s="6">
        <v>33479030.530000001</v>
      </c>
      <c r="I10" s="6">
        <f>F10-G10</f>
        <v>20396845.880000003</v>
      </c>
    </row>
    <row r="11" spans="2:11" x14ac:dyDescent="0.2">
      <c r="B11" s="2"/>
      <c r="C11" s="3" t="s">
        <v>14</v>
      </c>
      <c r="D11" s="6">
        <v>900000</v>
      </c>
      <c r="E11" s="6">
        <v>0</v>
      </c>
      <c r="F11" s="6">
        <f t="shared" ref="F11:F16" si="0">D11+E11</f>
        <v>900000</v>
      </c>
      <c r="G11" s="6">
        <v>0</v>
      </c>
      <c r="H11" s="6">
        <v>0</v>
      </c>
      <c r="I11" s="6">
        <f t="shared" ref="I11:I16" si="1">F11-G11</f>
        <v>900000</v>
      </c>
    </row>
    <row r="12" spans="2:11" x14ac:dyDescent="0.2">
      <c r="B12" s="2"/>
      <c r="C12" s="3" t="s">
        <v>15</v>
      </c>
      <c r="D12" s="6">
        <v>7447302.5</v>
      </c>
      <c r="E12" s="6">
        <v>4285545.9800000004</v>
      </c>
      <c r="F12" s="6">
        <f t="shared" si="0"/>
        <v>11732848.48</v>
      </c>
      <c r="G12" s="6">
        <v>4967706.3899999997</v>
      </c>
      <c r="H12" s="6">
        <v>4967706.3899999997</v>
      </c>
      <c r="I12" s="6">
        <f t="shared" si="1"/>
        <v>6765142.0900000008</v>
      </c>
    </row>
    <row r="13" spans="2:11" x14ac:dyDescent="0.2">
      <c r="B13" s="2"/>
      <c r="C13" s="3" t="s">
        <v>16</v>
      </c>
      <c r="D13" s="6">
        <v>4159843</v>
      </c>
      <c r="E13" s="6">
        <v>0</v>
      </c>
      <c r="F13" s="6">
        <f t="shared" si="0"/>
        <v>4159843</v>
      </c>
      <c r="G13" s="6">
        <v>0</v>
      </c>
      <c r="H13" s="6">
        <v>0</v>
      </c>
      <c r="I13" s="6">
        <f t="shared" si="1"/>
        <v>4159843</v>
      </c>
    </row>
    <row r="14" spans="2:11" x14ac:dyDescent="0.2">
      <c r="B14" s="2"/>
      <c r="C14" s="3" t="s">
        <v>17</v>
      </c>
      <c r="D14" s="6">
        <v>7942448.9699999997</v>
      </c>
      <c r="E14" s="6">
        <v>2151202.98</v>
      </c>
      <c r="F14" s="6">
        <f t="shared" si="0"/>
        <v>10093651.949999999</v>
      </c>
      <c r="G14" s="6">
        <v>1857217.86</v>
      </c>
      <c r="H14" s="6">
        <v>1857217.86</v>
      </c>
      <c r="I14" s="6">
        <f t="shared" si="1"/>
        <v>8236434.0899999989</v>
      </c>
    </row>
    <row r="15" spans="2:11" x14ac:dyDescent="0.2">
      <c r="B15" s="2"/>
      <c r="C15" s="3" t="s">
        <v>18</v>
      </c>
      <c r="D15" s="6">
        <v>0</v>
      </c>
      <c r="E15" s="6">
        <v>0</v>
      </c>
      <c r="F15" s="6">
        <f t="shared" si="0"/>
        <v>0</v>
      </c>
      <c r="G15" s="6">
        <v>0</v>
      </c>
      <c r="H15" s="6">
        <v>0</v>
      </c>
      <c r="I15" s="6">
        <f t="shared" si="1"/>
        <v>0</v>
      </c>
    </row>
    <row r="16" spans="2:11" x14ac:dyDescent="0.2">
      <c r="B16" s="2"/>
      <c r="C16" s="3" t="s">
        <v>19</v>
      </c>
      <c r="D16" s="6">
        <v>3405600</v>
      </c>
      <c r="E16" s="6">
        <v>3543096.93</v>
      </c>
      <c r="F16" s="6">
        <f t="shared" si="0"/>
        <v>6948696.9299999997</v>
      </c>
      <c r="G16" s="6">
        <v>4124366.14</v>
      </c>
      <c r="H16" s="6">
        <v>4124366.14</v>
      </c>
      <c r="I16" s="6">
        <f t="shared" si="1"/>
        <v>2824330.7899999996</v>
      </c>
    </row>
    <row r="17" spans="2:9" s="9" customFormat="1" x14ac:dyDescent="0.2">
      <c r="B17" s="32" t="s">
        <v>20</v>
      </c>
      <c r="C17" s="33"/>
      <c r="D17" s="8">
        <f>SUM(D18:D26)</f>
        <v>20171000.52</v>
      </c>
      <c r="E17" s="8">
        <f>SUM(E18:E26)</f>
        <v>9394455.870000001</v>
      </c>
      <c r="F17" s="8">
        <f>D17+E17</f>
        <v>29565456.390000001</v>
      </c>
      <c r="G17" s="8">
        <f>SUM(G18:G26)</f>
        <v>14475414.010000002</v>
      </c>
      <c r="H17" s="8">
        <f>SUM(H18:H26)</f>
        <v>14336853.5</v>
      </c>
      <c r="I17" s="8">
        <f>F17-G17</f>
        <v>15090042.379999999</v>
      </c>
    </row>
    <row r="18" spans="2:9" x14ac:dyDescent="0.2">
      <c r="B18" s="2"/>
      <c r="C18" s="3" t="s">
        <v>21</v>
      </c>
      <c r="D18" s="6">
        <v>3549000</v>
      </c>
      <c r="E18" s="6">
        <v>536862.47</v>
      </c>
      <c r="F18" s="6">
        <f>D18+E18</f>
        <v>4085862.4699999997</v>
      </c>
      <c r="G18" s="6">
        <v>1167437.1499999999</v>
      </c>
      <c r="H18" s="6">
        <v>1163381.19</v>
      </c>
      <c r="I18" s="6">
        <f>F18-G18</f>
        <v>2918425.32</v>
      </c>
    </row>
    <row r="19" spans="2:9" x14ac:dyDescent="0.2">
      <c r="B19" s="2"/>
      <c r="C19" s="3" t="s">
        <v>22</v>
      </c>
      <c r="D19" s="6">
        <v>985000</v>
      </c>
      <c r="E19" s="6">
        <v>320976.7</v>
      </c>
      <c r="F19" s="6">
        <f t="shared" ref="F19:F26" si="2">D19+E19</f>
        <v>1305976.7</v>
      </c>
      <c r="G19" s="6">
        <v>363787.99</v>
      </c>
      <c r="H19" s="6">
        <v>349521.75</v>
      </c>
      <c r="I19" s="6">
        <f t="shared" ref="I19:I26" si="3">F19-G19</f>
        <v>942188.71</v>
      </c>
    </row>
    <row r="20" spans="2:9" x14ac:dyDescent="0.2">
      <c r="B20" s="2"/>
      <c r="C20" s="3" t="s">
        <v>23</v>
      </c>
      <c r="D20" s="6">
        <v>0</v>
      </c>
      <c r="E20" s="6">
        <v>0</v>
      </c>
      <c r="F20" s="6">
        <f t="shared" si="2"/>
        <v>0</v>
      </c>
      <c r="G20" s="6">
        <v>0</v>
      </c>
      <c r="H20" s="6">
        <v>0</v>
      </c>
      <c r="I20" s="6">
        <f t="shared" si="3"/>
        <v>0</v>
      </c>
    </row>
    <row r="21" spans="2:9" x14ac:dyDescent="0.2">
      <c r="B21" s="2"/>
      <c r="C21" s="3" t="s">
        <v>24</v>
      </c>
      <c r="D21" s="6">
        <v>2160000.52</v>
      </c>
      <c r="E21" s="6">
        <v>2304173.35</v>
      </c>
      <c r="F21" s="6">
        <f t="shared" si="2"/>
        <v>4464173.87</v>
      </c>
      <c r="G21" s="6">
        <v>3014117.16</v>
      </c>
      <c r="H21" s="6">
        <v>2914049.53</v>
      </c>
      <c r="I21" s="6">
        <f t="shared" si="3"/>
        <v>1450056.71</v>
      </c>
    </row>
    <row r="22" spans="2:9" x14ac:dyDescent="0.2">
      <c r="B22" s="2"/>
      <c r="C22" s="3" t="s">
        <v>25</v>
      </c>
      <c r="D22" s="6">
        <v>80000</v>
      </c>
      <c r="E22" s="6">
        <v>226705.59</v>
      </c>
      <c r="F22" s="6">
        <f t="shared" si="2"/>
        <v>306705.58999999997</v>
      </c>
      <c r="G22" s="6">
        <v>127415.21</v>
      </c>
      <c r="H22" s="6">
        <v>109759.08</v>
      </c>
      <c r="I22" s="6">
        <f t="shared" si="3"/>
        <v>179290.37999999995</v>
      </c>
    </row>
    <row r="23" spans="2:9" x14ac:dyDescent="0.2">
      <c r="B23" s="2"/>
      <c r="C23" s="3" t="s">
        <v>26</v>
      </c>
      <c r="D23" s="6">
        <v>8354000</v>
      </c>
      <c r="E23" s="6">
        <v>2942931.72</v>
      </c>
      <c r="F23" s="6">
        <f t="shared" si="2"/>
        <v>11296931.720000001</v>
      </c>
      <c r="G23" s="6">
        <v>6598455.04</v>
      </c>
      <c r="H23" s="6">
        <v>6598455.04</v>
      </c>
      <c r="I23" s="6">
        <f t="shared" si="3"/>
        <v>4698476.6800000006</v>
      </c>
    </row>
    <row r="24" spans="2:9" x14ac:dyDescent="0.2">
      <c r="B24" s="2"/>
      <c r="C24" s="3" t="s">
        <v>27</v>
      </c>
      <c r="D24" s="6">
        <v>1528000</v>
      </c>
      <c r="E24" s="6">
        <v>2106656.63</v>
      </c>
      <c r="F24" s="6">
        <f t="shared" si="2"/>
        <v>3634656.63</v>
      </c>
      <c r="G24" s="6">
        <v>2198865.14</v>
      </c>
      <c r="H24" s="6">
        <v>2198865.14</v>
      </c>
      <c r="I24" s="6">
        <f t="shared" si="3"/>
        <v>1435791.4899999998</v>
      </c>
    </row>
    <row r="25" spans="2:9" x14ac:dyDescent="0.2">
      <c r="B25" s="2"/>
      <c r="C25" s="3" t="s">
        <v>28</v>
      </c>
      <c r="D25" s="6">
        <v>50000</v>
      </c>
      <c r="E25" s="6">
        <v>0</v>
      </c>
      <c r="F25" s="6">
        <f t="shared" si="2"/>
        <v>50000</v>
      </c>
      <c r="G25" s="6">
        <v>0</v>
      </c>
      <c r="H25" s="6">
        <v>0</v>
      </c>
      <c r="I25" s="6">
        <f t="shared" si="3"/>
        <v>50000</v>
      </c>
    </row>
    <row r="26" spans="2:9" x14ac:dyDescent="0.2">
      <c r="B26" s="2"/>
      <c r="C26" s="3" t="s">
        <v>29</v>
      </c>
      <c r="D26" s="6">
        <v>3465000</v>
      </c>
      <c r="E26" s="6">
        <v>956149.41</v>
      </c>
      <c r="F26" s="6">
        <f t="shared" si="2"/>
        <v>4421149.41</v>
      </c>
      <c r="G26" s="6">
        <v>1005336.32</v>
      </c>
      <c r="H26" s="6">
        <v>1002821.77</v>
      </c>
      <c r="I26" s="6">
        <f t="shared" si="3"/>
        <v>3415813.0900000003</v>
      </c>
    </row>
    <row r="27" spans="2:9" s="9" customFormat="1" x14ac:dyDescent="0.2">
      <c r="B27" s="32" t="s">
        <v>30</v>
      </c>
      <c r="C27" s="33"/>
      <c r="D27" s="8">
        <f>SUM(D28:D36)</f>
        <v>103464400</v>
      </c>
      <c r="E27" s="8">
        <f>SUM(E28:E36)</f>
        <v>-23680784.009999998</v>
      </c>
      <c r="F27" s="8">
        <f>D27+E27</f>
        <v>79783615.99000001</v>
      </c>
      <c r="G27" s="8">
        <v>34756622.259999998</v>
      </c>
      <c r="H27" s="8">
        <v>34694291.979999997</v>
      </c>
      <c r="I27" s="8">
        <f>F27-G27</f>
        <v>45026993.730000012</v>
      </c>
    </row>
    <row r="28" spans="2:9" x14ac:dyDescent="0.2">
      <c r="B28" s="2"/>
      <c r="C28" s="3" t="s">
        <v>31</v>
      </c>
      <c r="D28" s="6">
        <v>72522500</v>
      </c>
      <c r="E28" s="6">
        <v>-32368233.91</v>
      </c>
      <c r="F28" s="6">
        <f>D28+E28</f>
        <v>40154266.090000004</v>
      </c>
      <c r="G28" s="6">
        <v>15496898.609999999</v>
      </c>
      <c r="H28" s="6">
        <v>15496898.609999999</v>
      </c>
      <c r="I28" s="6">
        <f>F28-G28</f>
        <v>24657367.480000004</v>
      </c>
    </row>
    <row r="29" spans="2:9" x14ac:dyDescent="0.2">
      <c r="B29" s="2"/>
      <c r="C29" s="3" t="s">
        <v>32</v>
      </c>
      <c r="D29" s="6">
        <v>4661400</v>
      </c>
      <c r="E29" s="6">
        <v>5095976.96</v>
      </c>
      <c r="F29" s="6">
        <f t="shared" ref="F29:F36" si="4">D29+E29</f>
        <v>9757376.9600000009</v>
      </c>
      <c r="G29" s="6">
        <v>6751698</v>
      </c>
      <c r="H29" s="6">
        <v>6708232.7999999998</v>
      </c>
      <c r="I29" s="6">
        <f t="shared" ref="I29:I34" si="5">F29-G29</f>
        <v>3005678.9600000009</v>
      </c>
    </row>
    <row r="30" spans="2:9" x14ac:dyDescent="0.2">
      <c r="B30" s="2"/>
      <c r="C30" s="3" t="s">
        <v>33</v>
      </c>
      <c r="D30" s="6">
        <v>2638500</v>
      </c>
      <c r="E30" s="6">
        <v>2238619.0299999998</v>
      </c>
      <c r="F30" s="6">
        <f t="shared" si="4"/>
        <v>4877119.0299999993</v>
      </c>
      <c r="G30" s="6">
        <v>2803148.09</v>
      </c>
      <c r="H30" s="6">
        <v>2799946.49</v>
      </c>
      <c r="I30" s="6">
        <f t="shared" si="5"/>
        <v>2073970.9399999995</v>
      </c>
    </row>
    <row r="31" spans="2:9" x14ac:dyDescent="0.2">
      <c r="B31" s="2"/>
      <c r="C31" s="3" t="s">
        <v>34</v>
      </c>
      <c r="D31" s="6">
        <v>50000</v>
      </c>
      <c r="E31" s="6">
        <v>133851.91</v>
      </c>
      <c r="F31" s="6">
        <f t="shared" si="4"/>
        <v>183851.91</v>
      </c>
      <c r="G31" s="6">
        <v>73065.7</v>
      </c>
      <c r="H31" s="6">
        <v>73065.7</v>
      </c>
      <c r="I31" s="6">
        <f t="shared" si="5"/>
        <v>110786.21</v>
      </c>
    </row>
    <row r="32" spans="2:9" x14ac:dyDescent="0.2">
      <c r="B32" s="2"/>
      <c r="C32" s="3" t="s">
        <v>35</v>
      </c>
      <c r="D32" s="6">
        <v>5007000</v>
      </c>
      <c r="E32" s="6">
        <v>146891.59</v>
      </c>
      <c r="F32" s="6">
        <f t="shared" si="4"/>
        <v>5153891.59</v>
      </c>
      <c r="G32" s="6">
        <v>989922.56</v>
      </c>
      <c r="H32" s="6">
        <v>989922.56</v>
      </c>
      <c r="I32" s="6">
        <f t="shared" si="5"/>
        <v>4163969.03</v>
      </c>
    </row>
    <row r="33" spans="2:9" x14ac:dyDescent="0.2">
      <c r="B33" s="2"/>
      <c r="C33" s="3" t="s">
        <v>36</v>
      </c>
      <c r="D33" s="6">
        <v>4800000</v>
      </c>
      <c r="E33" s="6">
        <v>1761864.43</v>
      </c>
      <c r="F33" s="6">
        <f t="shared" si="4"/>
        <v>6561864.4299999997</v>
      </c>
      <c r="G33" s="6">
        <v>2135005.0499999998</v>
      </c>
      <c r="H33" s="6">
        <v>2135005.0499999998</v>
      </c>
      <c r="I33" s="6">
        <f t="shared" si="5"/>
        <v>4426859.38</v>
      </c>
    </row>
    <row r="34" spans="2:9" x14ac:dyDescent="0.2">
      <c r="B34" s="2"/>
      <c r="C34" s="3" t="s">
        <v>37</v>
      </c>
      <c r="D34" s="6">
        <v>2920000</v>
      </c>
      <c r="E34" s="6">
        <v>-62792.5</v>
      </c>
      <c r="F34" s="6">
        <f t="shared" si="4"/>
        <v>2857207.5</v>
      </c>
      <c r="G34" s="6">
        <v>781037.9</v>
      </c>
      <c r="H34" s="6">
        <v>781037.9</v>
      </c>
      <c r="I34" s="6">
        <f t="shared" si="5"/>
        <v>2076169.6</v>
      </c>
    </row>
    <row r="35" spans="2:9" x14ac:dyDescent="0.2">
      <c r="B35" s="2"/>
      <c r="C35" s="3" t="s">
        <v>38</v>
      </c>
      <c r="D35" s="6">
        <v>6845000</v>
      </c>
      <c r="E35" s="6">
        <v>-1230152.8999999999</v>
      </c>
      <c r="F35" s="6">
        <f t="shared" si="4"/>
        <v>5614847.0999999996</v>
      </c>
      <c r="G35" s="6">
        <v>3223314.23</v>
      </c>
      <c r="H35" s="6">
        <v>3207650.75</v>
      </c>
      <c r="I35" s="6">
        <f>F35-G35</f>
        <v>2391532.8699999996</v>
      </c>
    </row>
    <row r="36" spans="2:9" x14ac:dyDescent="0.2">
      <c r="B36" s="2"/>
      <c r="C36" s="3" t="s">
        <v>39</v>
      </c>
      <c r="D36" s="6">
        <v>4020000</v>
      </c>
      <c r="E36" s="6">
        <v>603191.38</v>
      </c>
      <c r="F36" s="6">
        <f t="shared" si="4"/>
        <v>4623191.38</v>
      </c>
      <c r="G36" s="6">
        <v>2502532.11</v>
      </c>
      <c r="H36" s="6">
        <v>2502532.11</v>
      </c>
      <c r="I36" s="6">
        <f>F36-G36</f>
        <v>2120659.27</v>
      </c>
    </row>
    <row r="37" spans="2:9" s="9" customFormat="1" x14ac:dyDescent="0.2">
      <c r="B37" s="32" t="s">
        <v>40</v>
      </c>
      <c r="C37" s="33"/>
      <c r="D37" s="8">
        <f>SUM(D38:D46)</f>
        <v>15520000</v>
      </c>
      <c r="E37" s="8">
        <f>SUM(E38:E46)</f>
        <v>4058645.8200000003</v>
      </c>
      <c r="F37" s="8">
        <f>SUM(F38:F46)</f>
        <v>19578645.82</v>
      </c>
      <c r="G37" s="8">
        <f>G38+G39+G40+G41+G42+G43+G44+G45+G46</f>
        <v>9142387.4699999988</v>
      </c>
      <c r="H37" s="8">
        <f>H38+H39+H40+H41+H42+H43+H44+H45+H46</f>
        <v>9113225.0700000003</v>
      </c>
      <c r="I37" s="8">
        <f>SUM(I38:I46)</f>
        <v>10436258.35</v>
      </c>
    </row>
    <row r="38" spans="2:9" x14ac:dyDescent="0.2">
      <c r="B38" s="2"/>
      <c r="C38" s="3" t="s">
        <v>41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</row>
    <row r="39" spans="2:9" x14ac:dyDescent="0.2">
      <c r="B39" s="2"/>
      <c r="C39" s="3" t="s">
        <v>42</v>
      </c>
      <c r="D39" s="6">
        <v>0</v>
      </c>
      <c r="E39" s="6">
        <v>150000</v>
      </c>
      <c r="F39" s="6">
        <v>150000</v>
      </c>
      <c r="G39" s="6">
        <v>150000</v>
      </c>
      <c r="H39" s="6">
        <v>150000</v>
      </c>
      <c r="I39" s="6">
        <v>0</v>
      </c>
    </row>
    <row r="40" spans="2:9" x14ac:dyDescent="0.2">
      <c r="B40" s="2"/>
      <c r="C40" s="3" t="s">
        <v>43</v>
      </c>
      <c r="D40" s="6">
        <v>5300000</v>
      </c>
      <c r="E40" s="6">
        <v>-137663.4</v>
      </c>
      <c r="F40" s="6">
        <v>5162336.5999999996</v>
      </c>
      <c r="G40" s="6">
        <v>1210628.6499999999</v>
      </c>
      <c r="H40" s="6">
        <v>1210628.6499999999</v>
      </c>
      <c r="I40" s="6">
        <f>F40-G40</f>
        <v>3951707.9499999997</v>
      </c>
    </row>
    <row r="41" spans="2:9" x14ac:dyDescent="0.2">
      <c r="B41" s="2"/>
      <c r="C41" s="3" t="s">
        <v>44</v>
      </c>
      <c r="D41" s="6">
        <v>9230000</v>
      </c>
      <c r="E41" s="6">
        <v>2444937.1800000002</v>
      </c>
      <c r="F41" s="6">
        <v>11674937.18</v>
      </c>
      <c r="G41" s="6">
        <v>5900746.6399999997</v>
      </c>
      <c r="H41" s="6">
        <v>5900746.6399999997</v>
      </c>
      <c r="I41" s="6">
        <f>F41-G41</f>
        <v>5774190.54</v>
      </c>
    </row>
    <row r="42" spans="2:9" x14ac:dyDescent="0.2">
      <c r="B42" s="2"/>
      <c r="C42" s="3" t="s">
        <v>45</v>
      </c>
      <c r="D42" s="6">
        <v>290000</v>
      </c>
      <c r="E42" s="6">
        <v>215474.73</v>
      </c>
      <c r="F42" s="6">
        <v>505474.73</v>
      </c>
      <c r="G42" s="6">
        <v>220225.28</v>
      </c>
      <c r="H42" s="6">
        <v>220225.28</v>
      </c>
      <c r="I42" s="6">
        <f>F42-G42</f>
        <v>285249.44999999995</v>
      </c>
    </row>
    <row r="43" spans="2:9" x14ac:dyDescent="0.2">
      <c r="B43" s="2"/>
      <c r="C43" s="3" t="s">
        <v>46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</row>
    <row r="45" spans="2:9" x14ac:dyDescent="0.2">
      <c r="B45" s="2"/>
      <c r="C45" s="3" t="s">
        <v>48</v>
      </c>
      <c r="D45" s="6">
        <v>700000</v>
      </c>
      <c r="E45" s="6">
        <v>1385897.31</v>
      </c>
      <c r="F45" s="6">
        <v>2085897.31</v>
      </c>
      <c r="G45" s="6">
        <v>1660786.9</v>
      </c>
      <c r="H45" s="6">
        <v>1631624.5</v>
      </c>
      <c r="I45" s="6">
        <f>F45-G45</f>
        <v>425110.41000000015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</row>
    <row r="47" spans="2:9" s="9" customFormat="1" x14ac:dyDescent="0.2">
      <c r="B47" s="32" t="s">
        <v>50</v>
      </c>
      <c r="C47" s="33"/>
      <c r="D47" s="8">
        <f>SUM(D48:D56)</f>
        <v>3281000</v>
      </c>
      <c r="E47" s="8">
        <f>SUM(E48:E56)</f>
        <v>2572803.4499999997</v>
      </c>
      <c r="F47" s="8">
        <f t="shared" ref="F47:H47" si="6">SUM(F48:F56)</f>
        <v>5853803.4499999993</v>
      </c>
      <c r="G47" s="8">
        <f t="shared" si="6"/>
        <v>3278759.87</v>
      </c>
      <c r="H47" s="8">
        <f t="shared" si="6"/>
        <v>3278759.87</v>
      </c>
      <c r="I47" s="8">
        <f>F47-G47</f>
        <v>2575043.5799999991</v>
      </c>
    </row>
    <row r="48" spans="2:9" x14ac:dyDescent="0.2">
      <c r="B48" s="2"/>
      <c r="C48" s="3" t="s">
        <v>51</v>
      </c>
      <c r="D48" s="6">
        <v>581000</v>
      </c>
      <c r="E48" s="6">
        <v>255250.64</v>
      </c>
      <c r="F48" s="6">
        <v>836250.64</v>
      </c>
      <c r="G48" s="6">
        <v>249097.89</v>
      </c>
      <c r="H48" s="6">
        <v>249097.89</v>
      </c>
      <c r="I48" s="6">
        <f>F48-G48</f>
        <v>587152.75</v>
      </c>
    </row>
    <row r="49" spans="2:9" x14ac:dyDescent="0.2">
      <c r="B49" s="2"/>
      <c r="C49" s="3" t="s">
        <v>52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</row>
    <row r="50" spans="2:9" x14ac:dyDescent="0.2">
      <c r="B50" s="2"/>
      <c r="C50" s="3" t="s">
        <v>53</v>
      </c>
      <c r="D50" s="6">
        <v>0</v>
      </c>
      <c r="E50" s="6">
        <v>6184</v>
      </c>
      <c r="F50" s="6">
        <v>6184</v>
      </c>
      <c r="G50" s="6">
        <v>0</v>
      </c>
      <c r="H50" s="6">
        <v>0</v>
      </c>
      <c r="I50" s="6">
        <f>F50-G50</f>
        <v>6184</v>
      </c>
    </row>
    <row r="51" spans="2:9" x14ac:dyDescent="0.2">
      <c r="B51" s="2"/>
      <c r="C51" s="3" t="s">
        <v>54</v>
      </c>
      <c r="D51" s="6">
        <v>2530000</v>
      </c>
      <c r="E51" s="6">
        <v>2126145.0099999998</v>
      </c>
      <c r="F51" s="6">
        <v>4656145.01</v>
      </c>
      <c r="G51" s="6">
        <v>2800000</v>
      </c>
      <c r="H51" s="6">
        <v>2800000</v>
      </c>
      <c r="I51" s="6">
        <f>F51-G51</f>
        <v>1856145.0099999998</v>
      </c>
    </row>
    <row r="52" spans="2:9" x14ac:dyDescent="0.2">
      <c r="B52" s="2"/>
      <c r="C52" s="3" t="s">
        <v>55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</row>
    <row r="53" spans="2:9" x14ac:dyDescent="0.2">
      <c r="B53" s="2"/>
      <c r="C53" s="3" t="s">
        <v>56</v>
      </c>
      <c r="D53" s="6">
        <v>170000</v>
      </c>
      <c r="E53" s="6">
        <v>-14426.2</v>
      </c>
      <c r="F53" s="6">
        <v>155573.79999999999</v>
      </c>
      <c r="G53" s="6">
        <v>30011.98</v>
      </c>
      <c r="H53" s="6">
        <v>30011.98</v>
      </c>
      <c r="I53" s="6">
        <f>F53-G53</f>
        <v>125561.81999999999</v>
      </c>
    </row>
    <row r="54" spans="2:9" x14ac:dyDescent="0.2">
      <c r="B54" s="2"/>
      <c r="C54" s="3" t="s">
        <v>57</v>
      </c>
      <c r="D54" s="6">
        <v>0</v>
      </c>
      <c r="E54" s="6">
        <v>199650</v>
      </c>
      <c r="F54" s="6">
        <v>199650</v>
      </c>
      <c r="G54" s="6">
        <v>199650</v>
      </c>
      <c r="H54" s="6">
        <v>199650</v>
      </c>
      <c r="I54" s="6">
        <v>0</v>
      </c>
    </row>
    <row r="55" spans="2:9" x14ac:dyDescent="0.2">
      <c r="B55" s="2"/>
      <c r="C55" s="3" t="s">
        <v>58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</row>
    <row r="56" spans="2:9" x14ac:dyDescent="0.2">
      <c r="B56" s="2"/>
      <c r="C56" s="3" t="s">
        <v>59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</row>
    <row r="57" spans="2:9" s="9" customFormat="1" x14ac:dyDescent="0.2">
      <c r="B57" s="32" t="s">
        <v>60</v>
      </c>
      <c r="C57" s="33"/>
      <c r="D57" s="8">
        <f>SUM(D58:D60)</f>
        <v>22274424.48</v>
      </c>
      <c r="E57" s="8">
        <f>SUM(E58:E60)</f>
        <v>9297781.5500000007</v>
      </c>
      <c r="F57" s="8">
        <f>SUM(F58:F60)</f>
        <v>31572206.030000001</v>
      </c>
      <c r="G57" s="8">
        <f>G58+G59+G60</f>
        <v>13045688.4</v>
      </c>
      <c r="H57" s="8">
        <f>H58+H59+H60</f>
        <v>13045688.4</v>
      </c>
      <c r="I57" s="8">
        <f>F57-G57</f>
        <v>18526517.630000003</v>
      </c>
    </row>
    <row r="58" spans="2:9" x14ac:dyDescent="0.2">
      <c r="B58" s="2"/>
      <c r="C58" s="3" t="s">
        <v>61</v>
      </c>
      <c r="D58" s="6">
        <v>5800000</v>
      </c>
      <c r="E58" s="6">
        <v>-1072859.27</v>
      </c>
      <c r="F58" s="6">
        <v>4727140.7300000004</v>
      </c>
      <c r="G58" s="6">
        <v>0</v>
      </c>
      <c r="H58" s="6">
        <v>0</v>
      </c>
      <c r="I58" s="6">
        <v>4727140.7300000004</v>
      </c>
    </row>
    <row r="59" spans="2:9" x14ac:dyDescent="0.2">
      <c r="B59" s="2"/>
      <c r="C59" s="3" t="s">
        <v>62</v>
      </c>
      <c r="D59" s="6">
        <v>13800000</v>
      </c>
      <c r="E59" s="6">
        <v>9440440.4100000001</v>
      </c>
      <c r="F59" s="6">
        <v>23240440.41</v>
      </c>
      <c r="G59" s="6">
        <v>12043532.310000001</v>
      </c>
      <c r="H59" s="6">
        <v>12043532.310000001</v>
      </c>
      <c r="I59" s="6">
        <v>11196908.1</v>
      </c>
    </row>
    <row r="60" spans="2:9" x14ac:dyDescent="0.2">
      <c r="B60" s="2"/>
      <c r="C60" s="3" t="s">
        <v>63</v>
      </c>
      <c r="D60" s="6">
        <v>2674424.48</v>
      </c>
      <c r="E60" s="6">
        <v>930200.41</v>
      </c>
      <c r="F60" s="6">
        <v>3604624.89</v>
      </c>
      <c r="G60" s="6">
        <v>1002156.09</v>
      </c>
      <c r="H60" s="6">
        <v>1002156.09</v>
      </c>
      <c r="I60" s="6">
        <v>2602468.7999999998</v>
      </c>
    </row>
    <row r="61" spans="2:9" s="9" customFormat="1" x14ac:dyDescent="0.2">
      <c r="B61" s="32" t="s">
        <v>64</v>
      </c>
      <c r="C61" s="33"/>
      <c r="D61" s="8">
        <f>SUM(D62:D68)</f>
        <v>1000000</v>
      </c>
      <c r="E61" s="8">
        <f t="shared" ref="E61:I61" si="7">SUM(E62:E68)</f>
        <v>-715609.63</v>
      </c>
      <c r="F61" s="8">
        <f t="shared" si="7"/>
        <v>284390.37</v>
      </c>
      <c r="G61" s="8">
        <f t="shared" si="7"/>
        <v>0</v>
      </c>
      <c r="H61" s="8">
        <f t="shared" si="7"/>
        <v>0</v>
      </c>
      <c r="I61" s="8">
        <f t="shared" si="7"/>
        <v>284390.37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2:9" x14ac:dyDescent="0.2">
      <c r="B68" s="2"/>
      <c r="C68" s="3" t="s">
        <v>71</v>
      </c>
      <c r="D68" s="6">
        <v>1000000</v>
      </c>
      <c r="E68" s="6">
        <v>-715609.63</v>
      </c>
      <c r="F68" s="6">
        <v>284390.37</v>
      </c>
      <c r="G68" s="6">
        <v>0</v>
      </c>
      <c r="H68" s="6">
        <v>0</v>
      </c>
      <c r="I68" s="6">
        <f>F68-G68</f>
        <v>284390.37</v>
      </c>
    </row>
    <row r="69" spans="2:9" s="9" customFormat="1" x14ac:dyDescent="0.2">
      <c r="B69" s="32" t="s">
        <v>72</v>
      </c>
      <c r="C69" s="33"/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</row>
    <row r="73" spans="2:9" s="9" customFormat="1" x14ac:dyDescent="0.2">
      <c r="B73" s="32" t="s">
        <v>76</v>
      </c>
      <c r="C73" s="33"/>
      <c r="D73" s="8">
        <f>SUM(D74:D80)</f>
        <v>7350000</v>
      </c>
      <c r="E73" s="8">
        <f t="shared" ref="E73:I73" si="8">SUM(E74:E80)</f>
        <v>110097.18</v>
      </c>
      <c r="F73" s="8">
        <f t="shared" si="8"/>
        <v>7460097.1799999997</v>
      </c>
      <c r="G73" s="8">
        <f t="shared" si="8"/>
        <v>5503959.2300000004</v>
      </c>
      <c r="H73" s="8">
        <f t="shared" si="8"/>
        <v>5503959.2300000004</v>
      </c>
      <c r="I73" s="8">
        <f t="shared" si="8"/>
        <v>1956137.9499999997</v>
      </c>
    </row>
    <row r="74" spans="2:9" x14ac:dyDescent="0.2">
      <c r="B74" s="2"/>
      <c r="C74" s="3" t="s">
        <v>77</v>
      </c>
      <c r="D74" s="6">
        <v>4800000</v>
      </c>
      <c r="E74" s="6">
        <v>-9772.33</v>
      </c>
      <c r="F74" s="6">
        <v>4790227.67</v>
      </c>
      <c r="G74" s="6">
        <v>3580898.04</v>
      </c>
      <c r="H74" s="6">
        <v>3580898.04</v>
      </c>
      <c r="I74" s="6">
        <f>F74-G74</f>
        <v>1209329.6299999999</v>
      </c>
    </row>
    <row r="75" spans="2:9" x14ac:dyDescent="0.2">
      <c r="B75" s="2"/>
      <c r="C75" s="3" t="s">
        <v>78</v>
      </c>
      <c r="D75" s="6">
        <v>2550000</v>
      </c>
      <c r="E75" s="6">
        <v>119869.51</v>
      </c>
      <c r="F75" s="6">
        <v>2669869.5099999998</v>
      </c>
      <c r="G75" s="6">
        <v>1923061.19</v>
      </c>
      <c r="H75" s="6">
        <v>1923061.19</v>
      </c>
      <c r="I75" s="6">
        <f>F75-G75</f>
        <v>746808.31999999983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2:9" ht="12.75" thickBot="1" x14ac:dyDescent="0.25">
      <c r="B80" s="4"/>
      <c r="C80" s="5" t="s">
        <v>83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</row>
    <row r="81" spans="2:9" ht="12.75" thickBot="1" x14ac:dyDescent="0.25">
      <c r="B81" s="34" t="s">
        <v>84</v>
      </c>
      <c r="C81" s="35"/>
      <c r="D81" s="7">
        <f>D9+D17+D27+D37+D47+D57+D61+D69+D73</f>
        <v>238146608.21000001</v>
      </c>
      <c r="E81" s="7">
        <f t="shared" ref="E81:H81" si="9">E9+E17+E27+E37+E47+E57+E61+E69+E73</f>
        <v>23662523.790000003</v>
      </c>
      <c r="F81" s="7">
        <f t="shared" si="9"/>
        <v>261809132</v>
      </c>
      <c r="G81" s="7">
        <f t="shared" si="9"/>
        <v>124631152.16000001</v>
      </c>
      <c r="H81" s="7">
        <f t="shared" si="9"/>
        <v>124401098.97000001</v>
      </c>
      <c r="I81" s="7">
        <f>I9+I17+I27+I37+I47+I57+I61+I69+I73</f>
        <v>137177979.84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rintOptions horizontalCentered="1"/>
  <pageMargins left="0.19685039370078741" right="0.19685039370078741" top="0.19685039370078741" bottom="0.19685039370078741" header="0.31496062992125984" footer="0.31496062992125984"/>
  <pageSetup scale="80" orientation="landscape" r:id="rId1"/>
  <ignoredErrors>
    <ignoredError sqref="D8:H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sabinas14</cp:lastModifiedBy>
  <cp:lastPrinted>2017-10-24T20:58:21Z</cp:lastPrinted>
  <dcterms:created xsi:type="dcterms:W3CDTF">2015-10-07T18:40:37Z</dcterms:created>
  <dcterms:modified xsi:type="dcterms:W3CDTF">2017-10-24T20:58:24Z</dcterms:modified>
</cp:coreProperties>
</file>