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CA'!$B$2:$H$96</definedName>
  </definedNames>
  <calcPr calcId="14562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H55" i="1"/>
  <c r="G55" i="1"/>
  <c r="F55" i="1"/>
  <c r="E55" i="1"/>
  <c r="D55" i="1"/>
  <c r="H53" i="1"/>
  <c r="H52" i="1"/>
  <c r="H51" i="1"/>
  <c r="H50" i="1"/>
  <c r="H49" i="1"/>
  <c r="G48" i="1"/>
  <c r="F48" i="1"/>
  <c r="E48" i="1"/>
  <c r="H48" i="1" s="1"/>
  <c r="D48" i="1"/>
  <c r="H46" i="1"/>
  <c r="H45" i="1"/>
  <c r="H44" i="1"/>
  <c r="H43" i="1"/>
  <c r="H42" i="1"/>
  <c r="H41" i="1" s="1"/>
  <c r="G41" i="1"/>
  <c r="F41" i="1"/>
  <c r="E41" i="1"/>
  <c r="D41" i="1"/>
  <c r="H39" i="1"/>
  <c r="E39" i="1"/>
  <c r="H38" i="1"/>
  <c r="E38" i="1"/>
  <c r="H37" i="1"/>
  <c r="E37" i="1"/>
  <c r="H36" i="1"/>
  <c r="E36" i="1"/>
  <c r="H35" i="1"/>
  <c r="H34" i="1" s="1"/>
  <c r="E35" i="1"/>
  <c r="G34" i="1"/>
  <c r="F34" i="1"/>
  <c r="E34" i="1"/>
  <c r="D34" i="1"/>
  <c r="E32" i="1"/>
  <c r="H32" i="1" s="1"/>
  <c r="E31" i="1"/>
  <c r="H31" i="1" s="1"/>
  <c r="G30" i="1"/>
  <c r="F30" i="1"/>
  <c r="E30" i="1"/>
  <c r="D30" i="1"/>
  <c r="H28" i="1"/>
  <c r="E28" i="1"/>
  <c r="E27" i="1"/>
  <c r="E26" i="1"/>
  <c r="H26" i="1" s="1"/>
  <c r="E25" i="1"/>
  <c r="H25" i="1" s="1"/>
  <c r="E24" i="1"/>
  <c r="H24" i="1" s="1"/>
  <c r="G23" i="1"/>
  <c r="D23" i="1"/>
  <c r="H21" i="1"/>
  <c r="E21" i="1"/>
  <c r="H20" i="1"/>
  <c r="E20" i="1"/>
  <c r="H19" i="1"/>
  <c r="E19" i="1"/>
  <c r="H18" i="1"/>
  <c r="E17" i="1"/>
  <c r="H17" i="1" s="1"/>
  <c r="E16" i="1"/>
  <c r="H16" i="1" s="1"/>
  <c r="H15" i="1" s="1"/>
  <c r="G15" i="1"/>
  <c r="F15" i="1"/>
  <c r="E15" i="1"/>
  <c r="D15" i="1"/>
  <c r="C15" i="1"/>
  <c r="C65" i="1" s="1"/>
  <c r="E13" i="1"/>
  <c r="H12" i="1"/>
  <c r="E12" i="1"/>
  <c r="H10" i="1"/>
  <c r="E10" i="1"/>
  <c r="G9" i="1"/>
  <c r="G65" i="1" s="1"/>
  <c r="F9" i="1"/>
  <c r="D9" i="1"/>
  <c r="D65" i="1" s="1"/>
  <c r="H30" i="1" l="1"/>
  <c r="E23" i="1"/>
  <c r="E9" i="1"/>
  <c r="E65" i="1" l="1"/>
  <c r="H9" i="1"/>
</calcChain>
</file>

<file path=xl/sharedStrings.xml><?xml version="1.0" encoding="utf-8"?>
<sst xmlns="http://schemas.openxmlformats.org/spreadsheetml/2006/main" count="116" uniqueCount="73">
  <si>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</si>
  <si>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</si>
  <si>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</si>
  <si>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</si>
  <si>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</si>
  <si>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</si>
  <si>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</si>
  <si>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</si>
  <si>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</si>
  <si>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</si>
  <si>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</si>
  <si>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</si>
  <si>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</si>
  <si>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</si>
  <si>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</si>
  <si>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</si>
  <si>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</si>
  <si>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</si>
  <si>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</si>
  <si>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</si>
  <si>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</si>
  <si>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</si>
  <si>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</si>
  <si>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</si>
  <si>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</si>
  <si>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</si>
  <si>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</si>
  <si>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</si>
  <si>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</si>
  <si>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</si>
  <si>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 xml:space="preserve">Municipio de Sabinas, Coahuila 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</si>
  <si>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Sabinas, Coahuila</t>
    </r>
  </si>
  <si>
    <t>Sector Paraestatal del Gobierno (Federal/Estatal/Municipal) de Sabinas, Coahuila</t>
  </si>
  <si>
    <t xml:space="preserve">PRESIDENCIA </t>
  </si>
  <si>
    <t>CABILDO</t>
  </si>
  <si>
    <t>CUERPO EDILICO</t>
  </si>
  <si>
    <t xml:space="preserve">CONTRALORIA MUNICIPAL </t>
  </si>
  <si>
    <t xml:space="preserve">CONTRALORIA </t>
  </si>
  <si>
    <t xml:space="preserve">MEJORA REGULATORIA Y AGENDA DE DESARROLLO MUNICIPAL </t>
  </si>
  <si>
    <t>SIIM</t>
  </si>
  <si>
    <t>SISTEMAS</t>
  </si>
  <si>
    <t xml:space="preserve">UNIDAD DE TRANSPARENCIA </t>
  </si>
  <si>
    <t xml:space="preserve">VENTANILLA UNICA </t>
  </si>
  <si>
    <t xml:space="preserve">FORTALECIMIENTO MUNICIPAL </t>
  </si>
  <si>
    <t xml:space="preserve">CULTURA </t>
  </si>
  <si>
    <t xml:space="preserve">DESARROLLO RURAL </t>
  </si>
  <si>
    <t xml:space="preserve">JUVENTUD Y DEPORTES </t>
  </si>
  <si>
    <t xml:space="preserve">TURISMO </t>
  </si>
  <si>
    <t>SEGURIDAD PUBLICA Y PROTECCION CIUDADANA</t>
  </si>
  <si>
    <t>PROTECCION CIVIL MUNICIPAL</t>
  </si>
  <si>
    <t>SEGURIDAD PUBLICA Y PROTECCION CIVIL</t>
  </si>
  <si>
    <t xml:space="preserve">SECRETARIA DEL AYUNTAMIENTO </t>
  </si>
  <si>
    <t>ARCHIVO MUNICIPAL</t>
  </si>
  <si>
    <t>COMUNICACIÓN</t>
  </si>
  <si>
    <t xml:space="preserve">JUNTA DE RECLUTAMIENTO </t>
  </si>
  <si>
    <t>JURIDICO</t>
  </si>
  <si>
    <t xml:space="preserve">TESORERIA </t>
  </si>
  <si>
    <t>CATASTRO MUNICIPAL</t>
  </si>
  <si>
    <t xml:space="preserve">EGRESOS </t>
  </si>
  <si>
    <t xml:space="preserve">INGRESOS </t>
  </si>
  <si>
    <t>RECURSOS HUMANOS</t>
  </si>
  <si>
    <t>PLANEACION, URBANISMO Y OBRAS PUBLICAS</t>
  </si>
  <si>
    <t>ECOLOGIA</t>
  </si>
  <si>
    <t>OBRAS PUBLICAS</t>
  </si>
  <si>
    <t>SERVICIOS PRIMARIOS</t>
  </si>
  <si>
    <t>URBANISMO</t>
  </si>
  <si>
    <t xml:space="preserve">DESARROLLO SOCIAL </t>
  </si>
  <si>
    <t xml:space="preserve">BIBLIOTECAS </t>
  </si>
  <si>
    <t xml:space="preserve">EDUCACION </t>
  </si>
  <si>
    <t xml:space="preserve">GESTORIA SOCIAL </t>
  </si>
  <si>
    <t xml:space="preserve">DIF </t>
  </si>
  <si>
    <t xml:space="preserve">INSTANCIA DE LA MUJER </t>
  </si>
  <si>
    <t xml:space="preserve">SALUD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</si>
</sst>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justify" vertical="center"/>
    </xf>
    <xf numFmtId="4" fontId="2" fillId="4" borderId="13" xfId="0" applyNumberFormat="1" applyFont="1" applyFill="1" applyBorder="1" applyAlignment="1">
      <alignment horizontal="right" vertical="center" wrapText="1"/>
    </xf>
    <xf numFmtId="4" fontId="2" fillId="4" borderId="17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6"/>
  <sheetViews>
    <sheetView showGridLines="0" tabSelected="1" zoomScale="90" zoomScaleNormal="90" workbookViewId="0">
      <selection activeCell="O88" sqref="O8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5">
      <c r="J1" s="9" t="s">
        <v>28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29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ht="12.75" x14ac:dyDescent="0.2">
      <c r="B9" s="29" t="s">
        <v>33</v>
      </c>
      <c r="C9" s="30">
        <v>113932787.62</v>
      </c>
      <c r="D9" s="31">
        <f>SUM(D10)</f>
        <v>-23967044.309999999</v>
      </c>
      <c r="E9" s="31">
        <f>C9+D9</f>
        <v>89965743.310000002</v>
      </c>
      <c r="F9" s="31">
        <f>SUM(F10:F11)</f>
        <v>38499101.409999996</v>
      </c>
      <c r="G9" s="31">
        <f>SUM(G10:G11)</f>
        <v>38481597.009999998</v>
      </c>
      <c r="H9" s="31">
        <f>E9-F9</f>
        <v>51466641.900000006</v>
      </c>
    </row>
    <row r="10" spans="2:10" x14ac:dyDescent="0.2">
      <c r="B10" s="2" t="s">
        <v>33</v>
      </c>
      <c r="C10" s="5">
        <v>113932787.62</v>
      </c>
      <c r="D10" s="6">
        <v>-23967044.309999999</v>
      </c>
      <c r="E10" s="6">
        <f>C10+D10</f>
        <v>89965743.310000002</v>
      </c>
      <c r="F10" s="6">
        <v>38499101.409999996</v>
      </c>
      <c r="G10" s="6">
        <v>38481597.009999998</v>
      </c>
      <c r="H10" s="6">
        <f>E10-F10</f>
        <v>51466641.900000006</v>
      </c>
    </row>
    <row r="11" spans="2:10" x14ac:dyDescent="0.2">
      <c r="B11" s="2"/>
      <c r="C11" s="5"/>
      <c r="D11" s="6"/>
      <c r="E11" s="6"/>
      <c r="F11" s="6"/>
      <c r="G11" s="6"/>
      <c r="H11" s="6"/>
    </row>
    <row r="12" spans="2:10" ht="12.75" x14ac:dyDescent="0.2">
      <c r="B12" s="29" t="s">
        <v>34</v>
      </c>
      <c r="C12" s="30">
        <v>5835893.1399999997</v>
      </c>
      <c r="D12" s="31">
        <v>44829.94</v>
      </c>
      <c r="E12" s="31">
        <f>C12+D12</f>
        <v>5880723.0800000001</v>
      </c>
      <c r="F12" s="31">
        <v>3190967.94</v>
      </c>
      <c r="G12" s="31">
        <v>3190967.94</v>
      </c>
      <c r="H12" s="31">
        <f>E12-F12</f>
        <v>2689755.14</v>
      </c>
    </row>
    <row r="13" spans="2:10" x14ac:dyDescent="0.2">
      <c r="B13" s="2" t="s">
        <v>35</v>
      </c>
      <c r="C13" s="5">
        <v>5835893.1399999997</v>
      </c>
      <c r="D13" s="6">
        <v>44829.94</v>
      </c>
      <c r="E13" s="6">
        <f>C13+D13</f>
        <v>5880723.0800000001</v>
      </c>
      <c r="F13" s="6">
        <v>3190967.94</v>
      </c>
      <c r="G13" s="6">
        <v>3190967.94</v>
      </c>
      <c r="H13" s="6">
        <v>2689755.14</v>
      </c>
    </row>
    <row r="14" spans="2:10" x14ac:dyDescent="0.2">
      <c r="B14" s="2"/>
      <c r="C14" s="5"/>
      <c r="D14" s="6"/>
      <c r="E14" s="6"/>
      <c r="F14" s="6"/>
      <c r="G14" s="6"/>
      <c r="H14" s="6"/>
    </row>
    <row r="15" spans="2:10" ht="12.75" x14ac:dyDescent="0.2">
      <c r="B15" s="29" t="s">
        <v>36</v>
      </c>
      <c r="C15" s="30">
        <f>SUM(C16:C21)</f>
        <v>3762354.2900000005</v>
      </c>
      <c r="D15" s="30">
        <f t="shared" ref="D15:H15" si="0">SUM(D16:D21)</f>
        <v>497059.73</v>
      </c>
      <c r="E15" s="30">
        <f t="shared" si="0"/>
        <v>4259414.0200000005</v>
      </c>
      <c r="F15" s="30">
        <f t="shared" si="0"/>
        <v>1557730.36</v>
      </c>
      <c r="G15" s="30">
        <f t="shared" si="0"/>
        <v>1557730.36</v>
      </c>
      <c r="H15" s="30">
        <f t="shared" si="0"/>
        <v>2701683.6599999997</v>
      </c>
    </row>
    <row r="16" spans="2:10" x14ac:dyDescent="0.2">
      <c r="B16" s="2" t="s">
        <v>37</v>
      </c>
      <c r="C16" s="5">
        <v>2689234.7</v>
      </c>
      <c r="D16" s="6">
        <v>254601.17</v>
      </c>
      <c r="E16" s="6">
        <f>C16+D16</f>
        <v>2943835.87</v>
      </c>
      <c r="F16" s="6">
        <v>1189186.74</v>
      </c>
      <c r="G16" s="6">
        <v>1189186.74</v>
      </c>
      <c r="H16" s="6">
        <f>E16-F16</f>
        <v>1754649.1300000001</v>
      </c>
    </row>
    <row r="17" spans="2:8" ht="24" x14ac:dyDescent="0.2">
      <c r="B17" s="2" t="s">
        <v>38</v>
      </c>
      <c r="C17" s="5">
        <v>123000</v>
      </c>
      <c r="D17" s="6">
        <v>0</v>
      </c>
      <c r="E17" s="6">
        <f>C17+D17</f>
        <v>123000</v>
      </c>
      <c r="F17" s="6">
        <v>0</v>
      </c>
      <c r="G17" s="6">
        <v>0</v>
      </c>
      <c r="H17" s="6">
        <f>E17-F17</f>
        <v>123000</v>
      </c>
    </row>
    <row r="18" spans="2:8" x14ac:dyDescent="0.2">
      <c r="B18" s="2" t="s">
        <v>39</v>
      </c>
      <c r="C18" s="5">
        <v>434016.33</v>
      </c>
      <c r="D18" s="6">
        <v>0</v>
      </c>
      <c r="E18" s="6">
        <v>434016.33</v>
      </c>
      <c r="F18" s="6">
        <v>0</v>
      </c>
      <c r="G18" s="6">
        <v>0</v>
      </c>
      <c r="H18" s="6">
        <f>E18-F18</f>
        <v>434016.33</v>
      </c>
    </row>
    <row r="19" spans="2:8" x14ac:dyDescent="0.2">
      <c r="B19" s="2" t="s">
        <v>40</v>
      </c>
      <c r="C19" s="5">
        <v>153585.66</v>
      </c>
      <c r="D19" s="6">
        <v>93288.76</v>
      </c>
      <c r="E19" s="6">
        <f>C19+D19</f>
        <v>246874.41999999998</v>
      </c>
      <c r="F19" s="6">
        <v>141256.6</v>
      </c>
      <c r="G19" s="6">
        <v>141256.6</v>
      </c>
      <c r="H19" s="6">
        <f t="shared" ref="H19:H21" si="1">E19-F19</f>
        <v>105617.81999999998</v>
      </c>
    </row>
    <row r="20" spans="2:8" x14ac:dyDescent="0.2">
      <c r="B20" s="2" t="s">
        <v>41</v>
      </c>
      <c r="C20" s="5">
        <v>269447.59999999998</v>
      </c>
      <c r="D20" s="6">
        <v>7071.86</v>
      </c>
      <c r="E20" s="6">
        <f>C20+D20</f>
        <v>276519.45999999996</v>
      </c>
      <c r="F20" s="6">
        <v>18563.43</v>
      </c>
      <c r="G20" s="6">
        <v>18563.43</v>
      </c>
      <c r="H20" s="6">
        <f t="shared" si="1"/>
        <v>257956.02999999997</v>
      </c>
    </row>
    <row r="21" spans="2:8" x14ac:dyDescent="0.2">
      <c r="B21" s="2" t="s">
        <v>42</v>
      </c>
      <c r="C21" s="5">
        <v>93070</v>
      </c>
      <c r="D21" s="6">
        <v>142097.94</v>
      </c>
      <c r="E21" s="6">
        <f>C21+D21</f>
        <v>235167.94</v>
      </c>
      <c r="F21" s="6">
        <v>208723.59</v>
      </c>
      <c r="G21" s="6">
        <v>208723.59</v>
      </c>
      <c r="H21" s="6">
        <f t="shared" si="1"/>
        <v>26444.350000000006</v>
      </c>
    </row>
    <row r="22" spans="2:8" ht="12.75" x14ac:dyDescent="0.2">
      <c r="B22" s="29"/>
      <c r="C22" s="5"/>
      <c r="D22" s="6"/>
      <c r="E22" s="6"/>
      <c r="F22" s="6"/>
      <c r="G22" s="6"/>
      <c r="H22" s="6"/>
    </row>
    <row r="23" spans="2:8" ht="12.75" x14ac:dyDescent="0.2">
      <c r="B23" s="29" t="s">
        <v>43</v>
      </c>
      <c r="C23" s="30">
        <v>9200962.3699999992</v>
      </c>
      <c r="D23" s="31">
        <f>SUM(D24:D28)</f>
        <v>-351192.39000000013</v>
      </c>
      <c r="E23" s="31">
        <f t="shared" ref="E23:G23" si="2">SUM(E24:E28)</f>
        <v>8849769.9800000004</v>
      </c>
      <c r="F23" s="31">
        <v>5147358.03</v>
      </c>
      <c r="G23" s="31">
        <f t="shared" si="2"/>
        <v>5143131.4399999995</v>
      </c>
      <c r="H23" s="31">
        <v>3702411.95</v>
      </c>
    </row>
    <row r="24" spans="2:8" x14ac:dyDescent="0.2">
      <c r="B24" s="2" t="s">
        <v>44</v>
      </c>
      <c r="C24" s="5">
        <v>535036.46</v>
      </c>
      <c r="D24" s="6">
        <v>483.9</v>
      </c>
      <c r="E24" s="6">
        <f t="shared" ref="E24:E28" si="3">C24+D24</f>
        <v>535520.36</v>
      </c>
      <c r="F24" s="6">
        <v>117243.9</v>
      </c>
      <c r="G24" s="6">
        <v>117243.9</v>
      </c>
      <c r="H24" s="6">
        <f t="shared" ref="H24:H28" si="4">E24-F24</f>
        <v>418276.45999999996</v>
      </c>
    </row>
    <row r="25" spans="2:8" x14ac:dyDescent="0.2">
      <c r="B25" s="2" t="s">
        <v>45</v>
      </c>
      <c r="C25" s="5">
        <v>172200</v>
      </c>
      <c r="D25" s="6">
        <v>1221621.54</v>
      </c>
      <c r="E25" s="6">
        <f t="shared" si="3"/>
        <v>1393821.54</v>
      </c>
      <c r="F25" s="6">
        <v>1164880.6299999999</v>
      </c>
      <c r="G25" s="6">
        <v>1164880.6299999999</v>
      </c>
      <c r="H25" s="6">
        <f t="shared" si="4"/>
        <v>228940.91000000015</v>
      </c>
    </row>
    <row r="26" spans="2:8" x14ac:dyDescent="0.2">
      <c r="B26" s="2" t="s">
        <v>43</v>
      </c>
      <c r="C26" s="5">
        <v>7389425.6699999999</v>
      </c>
      <c r="D26" s="6">
        <v>-3065826.39</v>
      </c>
      <c r="E26" s="6">
        <f t="shared" si="3"/>
        <v>4323599.2799999993</v>
      </c>
      <c r="F26" s="6">
        <v>1744994.04</v>
      </c>
      <c r="G26" s="6">
        <v>1742922.04</v>
      </c>
      <c r="H26" s="6">
        <f t="shared" si="4"/>
        <v>2578605.2399999993</v>
      </c>
    </row>
    <row r="27" spans="2:8" x14ac:dyDescent="0.2">
      <c r="B27" s="2" t="s">
        <v>46</v>
      </c>
      <c r="C27" s="5">
        <v>897386.24</v>
      </c>
      <c r="D27" s="6">
        <v>1492528.56</v>
      </c>
      <c r="E27" s="6">
        <f t="shared" si="3"/>
        <v>2389914.7999999998</v>
      </c>
      <c r="F27" s="6">
        <v>2120239.4500000002</v>
      </c>
      <c r="G27" s="6">
        <v>2118084.87</v>
      </c>
      <c r="H27" s="6">
        <v>269675.34999999998</v>
      </c>
    </row>
    <row r="28" spans="2:8" x14ac:dyDescent="0.2">
      <c r="B28" s="2" t="s">
        <v>47</v>
      </c>
      <c r="C28" s="5">
        <v>206914</v>
      </c>
      <c r="D28" s="6">
        <v>0</v>
      </c>
      <c r="E28" s="6">
        <f t="shared" si="3"/>
        <v>206914</v>
      </c>
      <c r="F28" s="6">
        <v>0</v>
      </c>
      <c r="G28" s="6">
        <v>0</v>
      </c>
      <c r="H28" s="6">
        <f t="shared" si="4"/>
        <v>206914</v>
      </c>
    </row>
    <row r="29" spans="2:8" x14ac:dyDescent="0.2">
      <c r="B29" s="2"/>
      <c r="C29" s="5"/>
      <c r="D29" s="6"/>
      <c r="E29" s="6"/>
      <c r="F29" s="6"/>
      <c r="G29" s="6"/>
      <c r="H29" s="6"/>
    </row>
    <row r="30" spans="2:8" ht="12.75" x14ac:dyDescent="0.2">
      <c r="B30" s="29" t="s">
        <v>48</v>
      </c>
      <c r="C30" s="30">
        <v>17891884.989999998</v>
      </c>
      <c r="D30" s="31">
        <f>SUM(D31:D32)</f>
        <v>13704059.57</v>
      </c>
      <c r="E30" s="31">
        <f t="shared" ref="E30:H30" si="5">SUM(E31:E32)</f>
        <v>31595944.559999999</v>
      </c>
      <c r="F30" s="31">
        <f t="shared" si="5"/>
        <v>19086325.550000001</v>
      </c>
      <c r="G30" s="31">
        <f t="shared" si="5"/>
        <v>19038489.469999999</v>
      </c>
      <c r="H30" s="31">
        <f t="shared" si="5"/>
        <v>12509619.009999996</v>
      </c>
    </row>
    <row r="31" spans="2:8" x14ac:dyDescent="0.2">
      <c r="B31" s="2" t="s">
        <v>49</v>
      </c>
      <c r="C31" s="5">
        <v>1976426.49</v>
      </c>
      <c r="D31" s="6">
        <v>506755.38</v>
      </c>
      <c r="E31" s="6">
        <f>C31+D31</f>
        <v>2483181.87</v>
      </c>
      <c r="F31" s="6">
        <v>1307449.43</v>
      </c>
      <c r="G31" s="6">
        <v>1307449.43</v>
      </c>
      <c r="H31" s="6">
        <f>E31-F31</f>
        <v>1175732.4400000002</v>
      </c>
    </row>
    <row r="32" spans="2:8" x14ac:dyDescent="0.2">
      <c r="B32" s="2" t="s">
        <v>50</v>
      </c>
      <c r="C32" s="5">
        <v>15915458.5</v>
      </c>
      <c r="D32" s="6">
        <v>13197304.189999999</v>
      </c>
      <c r="E32" s="6">
        <f>C32+D32</f>
        <v>29112762.689999998</v>
      </c>
      <c r="F32" s="6">
        <v>17778876.120000001</v>
      </c>
      <c r="G32" s="6">
        <v>17731040.039999999</v>
      </c>
      <c r="H32" s="6">
        <f>E32-F32</f>
        <v>11333886.569999997</v>
      </c>
    </row>
    <row r="33" spans="2:8" x14ac:dyDescent="0.2">
      <c r="B33" s="2"/>
      <c r="C33" s="5"/>
      <c r="D33" s="6"/>
      <c r="E33" s="6"/>
      <c r="F33" s="6"/>
      <c r="G33" s="6"/>
      <c r="H33" s="6"/>
    </row>
    <row r="34" spans="2:8" ht="12.75" x14ac:dyDescent="0.2">
      <c r="B34" s="29" t="s">
        <v>51</v>
      </c>
      <c r="C34" s="30">
        <v>10049918.76</v>
      </c>
      <c r="D34" s="31">
        <f>SUM(D35:D39)</f>
        <v>3327464.98</v>
      </c>
      <c r="E34" s="31">
        <f t="shared" ref="E34:H34" si="6">SUM(E35:E39)</f>
        <v>13377383.74</v>
      </c>
      <c r="F34" s="31">
        <f t="shared" si="6"/>
        <v>5525659.0300000003</v>
      </c>
      <c r="G34" s="31">
        <f>SUM(G35:G39)</f>
        <v>5517409.9800000004</v>
      </c>
      <c r="H34" s="31">
        <f t="shared" si="6"/>
        <v>7851724.7100000009</v>
      </c>
    </row>
    <row r="35" spans="2:8" x14ac:dyDescent="0.2">
      <c r="B35" s="2" t="s">
        <v>52</v>
      </c>
      <c r="C35" s="5">
        <v>424773.47</v>
      </c>
      <c r="D35" s="6">
        <v>13500</v>
      </c>
      <c r="E35" s="6">
        <f t="shared" ref="E35:E38" si="7">C35+D35</f>
        <v>438273.47</v>
      </c>
      <c r="F35" s="6">
        <v>65052.97</v>
      </c>
      <c r="G35" s="6">
        <v>65052.97</v>
      </c>
      <c r="H35" s="6">
        <f>E35-F35</f>
        <v>373220.5</v>
      </c>
    </row>
    <row r="36" spans="2:8" x14ac:dyDescent="0.2">
      <c r="B36" s="2" t="s">
        <v>53</v>
      </c>
      <c r="C36" s="5">
        <v>119129.27</v>
      </c>
      <c r="D36" s="6">
        <v>2152825.42</v>
      </c>
      <c r="E36" s="6">
        <f>C36+D36</f>
        <v>2271954.69</v>
      </c>
      <c r="F36" s="6">
        <v>2052279.65</v>
      </c>
      <c r="G36" s="6">
        <v>2052279.65</v>
      </c>
      <c r="H36" s="6">
        <f t="shared" ref="H36:H38" si="8">E36-F36</f>
        <v>219675.04000000004</v>
      </c>
    </row>
    <row r="37" spans="2:8" x14ac:dyDescent="0.2">
      <c r="B37" s="2" t="s">
        <v>54</v>
      </c>
      <c r="C37" s="5">
        <v>84993</v>
      </c>
      <c r="D37" s="6">
        <v>41284.74</v>
      </c>
      <c r="E37" s="6">
        <f t="shared" si="7"/>
        <v>126277.73999999999</v>
      </c>
      <c r="F37" s="6">
        <v>100595.75</v>
      </c>
      <c r="G37" s="6">
        <v>100595.75</v>
      </c>
      <c r="H37" s="6">
        <f t="shared" si="8"/>
        <v>25681.989999999991</v>
      </c>
    </row>
    <row r="38" spans="2:8" x14ac:dyDescent="0.2">
      <c r="B38" s="2" t="s">
        <v>55</v>
      </c>
      <c r="C38" s="5">
        <v>818190.72</v>
      </c>
      <c r="D38" s="6">
        <v>161331.38</v>
      </c>
      <c r="E38" s="6">
        <f t="shared" si="7"/>
        <v>979522.1</v>
      </c>
      <c r="F38" s="6">
        <v>413398.56</v>
      </c>
      <c r="G38" s="6">
        <v>413398.56</v>
      </c>
      <c r="H38" s="6">
        <f t="shared" si="8"/>
        <v>566123.54</v>
      </c>
    </row>
    <row r="39" spans="2:8" x14ac:dyDescent="0.2">
      <c r="B39" s="2" t="s">
        <v>51</v>
      </c>
      <c r="C39" s="5">
        <v>8602832.3000000007</v>
      </c>
      <c r="D39" s="6">
        <v>958523.44</v>
      </c>
      <c r="E39" s="6">
        <f>C39+D39</f>
        <v>9561355.7400000002</v>
      </c>
      <c r="F39" s="6">
        <v>2894332.1</v>
      </c>
      <c r="G39" s="6">
        <v>2886083.05</v>
      </c>
      <c r="H39" s="6">
        <f>E39-F39</f>
        <v>6667023.6400000006</v>
      </c>
    </row>
    <row r="40" spans="2:8" x14ac:dyDescent="0.2">
      <c r="B40" s="2"/>
      <c r="C40" s="5"/>
      <c r="D40" s="6"/>
      <c r="E40" s="6"/>
      <c r="F40" s="6"/>
      <c r="G40" s="6"/>
      <c r="H40" s="6"/>
    </row>
    <row r="41" spans="2:8" ht="12.75" x14ac:dyDescent="0.2">
      <c r="B41" s="29" t="s">
        <v>56</v>
      </c>
      <c r="C41" s="30">
        <v>9819066.4600000009</v>
      </c>
      <c r="D41" s="31">
        <f>SUM(D42:D46)</f>
        <v>1043408.4799999997</v>
      </c>
      <c r="E41" s="31">
        <f t="shared" ref="E41:H41" si="9">SUM(E42:E46)</f>
        <v>10862474.940000001</v>
      </c>
      <c r="F41" s="31">
        <f t="shared" si="9"/>
        <v>4936095.4800000004</v>
      </c>
      <c r="G41" s="31">
        <f t="shared" si="9"/>
        <v>4934055.47</v>
      </c>
      <c r="H41" s="31">
        <f t="shared" si="9"/>
        <v>5926379.459999999</v>
      </c>
    </row>
    <row r="42" spans="2:8" x14ac:dyDescent="0.2">
      <c r="B42" s="2" t="s">
        <v>57</v>
      </c>
      <c r="C42" s="5">
        <v>1508106.12</v>
      </c>
      <c r="D42" s="6">
        <v>161344.20000000001</v>
      </c>
      <c r="E42" s="6">
        <v>1669450.32</v>
      </c>
      <c r="F42" s="6">
        <v>687765.91</v>
      </c>
      <c r="G42" s="6">
        <v>687765.91</v>
      </c>
      <c r="H42" s="6">
        <f>E42-F42</f>
        <v>981684.41</v>
      </c>
    </row>
    <row r="43" spans="2:8" x14ac:dyDescent="0.2">
      <c r="B43" s="2" t="s">
        <v>58</v>
      </c>
      <c r="C43" s="5">
        <v>506174.55</v>
      </c>
      <c r="D43" s="6">
        <v>1345736.65</v>
      </c>
      <c r="E43" s="6">
        <v>1851911.2</v>
      </c>
      <c r="F43" s="6">
        <v>1634096.63</v>
      </c>
      <c r="G43" s="6">
        <v>1634096.63</v>
      </c>
      <c r="H43" s="6">
        <f t="shared" ref="H43:H46" si="10">E43-F43</f>
        <v>217814.57000000007</v>
      </c>
    </row>
    <row r="44" spans="2:8" x14ac:dyDescent="0.2">
      <c r="B44" s="2" t="s">
        <v>59</v>
      </c>
      <c r="C44" s="5">
        <v>1001122.71</v>
      </c>
      <c r="D44" s="6">
        <v>657103.22</v>
      </c>
      <c r="E44" s="6">
        <v>1658225.93</v>
      </c>
      <c r="F44" s="6">
        <v>988014.77</v>
      </c>
      <c r="G44" s="6">
        <v>988014.77</v>
      </c>
      <c r="H44" s="6">
        <f t="shared" si="10"/>
        <v>670211.15999999992</v>
      </c>
    </row>
    <row r="45" spans="2:8" x14ac:dyDescent="0.2">
      <c r="B45" s="2" t="s">
        <v>60</v>
      </c>
      <c r="C45" s="5">
        <v>583615.35</v>
      </c>
      <c r="D45" s="6">
        <v>214975.17</v>
      </c>
      <c r="E45" s="6">
        <v>798590.52</v>
      </c>
      <c r="F45" s="6">
        <v>551705.59</v>
      </c>
      <c r="G45" s="6">
        <v>551705.59</v>
      </c>
      <c r="H45" s="6">
        <f t="shared" si="10"/>
        <v>246884.93000000005</v>
      </c>
    </row>
    <row r="46" spans="2:8" x14ac:dyDescent="0.2">
      <c r="B46" s="2" t="s">
        <v>56</v>
      </c>
      <c r="C46" s="5">
        <v>6220047.7300000004</v>
      </c>
      <c r="D46" s="6">
        <v>-1335750.76</v>
      </c>
      <c r="E46" s="6">
        <v>4884296.97</v>
      </c>
      <c r="F46" s="6">
        <v>1074512.58</v>
      </c>
      <c r="G46" s="6">
        <v>1072472.57</v>
      </c>
      <c r="H46" s="6">
        <f t="shared" si="10"/>
        <v>3809784.3899999997</v>
      </c>
    </row>
    <row r="47" spans="2:8" x14ac:dyDescent="0.2">
      <c r="B47" s="2"/>
      <c r="C47" s="5"/>
      <c r="D47" s="6"/>
      <c r="E47" s="6"/>
      <c r="F47" s="6"/>
      <c r="G47" s="6"/>
      <c r="H47" s="6"/>
    </row>
    <row r="48" spans="2:8" ht="12.75" x14ac:dyDescent="0.2">
      <c r="B48" s="29" t="s">
        <v>61</v>
      </c>
      <c r="C48" s="30">
        <v>48584224.289999999</v>
      </c>
      <c r="D48" s="31">
        <f>SUM(D49:D53)</f>
        <v>28566742.460000001</v>
      </c>
      <c r="E48" s="31">
        <f>C48+D48</f>
        <v>77150966.75</v>
      </c>
      <c r="F48" s="31">
        <f>SUM(F49:F53)</f>
        <v>39595082.57</v>
      </c>
      <c r="G48" s="31">
        <f>SUM(G49:G53)</f>
        <v>39458987.410000004</v>
      </c>
      <c r="H48" s="31">
        <f t="shared" ref="H48:H53" si="11">E48-F48</f>
        <v>37555884.18</v>
      </c>
    </row>
    <row r="49" spans="2:8" x14ac:dyDescent="0.2">
      <c r="B49" s="2" t="s">
        <v>62</v>
      </c>
      <c r="C49" s="5">
        <v>11462349.289999999</v>
      </c>
      <c r="D49" s="6">
        <v>1569346.55</v>
      </c>
      <c r="E49" s="6">
        <v>13031695.84</v>
      </c>
      <c r="F49" s="6">
        <v>2342195.5699999998</v>
      </c>
      <c r="G49" s="6">
        <v>2310368.88</v>
      </c>
      <c r="H49" s="6">
        <f t="shared" si="11"/>
        <v>10689500.27</v>
      </c>
    </row>
    <row r="50" spans="2:8" x14ac:dyDescent="0.2">
      <c r="B50" s="2" t="s">
        <v>63</v>
      </c>
      <c r="C50" s="5">
        <v>14238867.5</v>
      </c>
      <c r="D50" s="6">
        <v>-407109.99</v>
      </c>
      <c r="E50" s="6">
        <v>13831757.51</v>
      </c>
      <c r="F50" s="6">
        <v>2502592.59</v>
      </c>
      <c r="G50" s="6">
        <v>2502592.59</v>
      </c>
      <c r="H50" s="6">
        <f t="shared" si="11"/>
        <v>11329164.92</v>
      </c>
    </row>
    <row r="51" spans="2:8" x14ac:dyDescent="0.2">
      <c r="B51" s="2" t="s">
        <v>61</v>
      </c>
      <c r="C51" s="5">
        <v>18954739.649999999</v>
      </c>
      <c r="D51" s="6">
        <v>19309089.800000001</v>
      </c>
      <c r="E51" s="6">
        <v>38263829.450000003</v>
      </c>
      <c r="F51" s="6">
        <v>25446379.120000001</v>
      </c>
      <c r="G51" s="6">
        <v>25342110.649999999</v>
      </c>
      <c r="H51" s="6">
        <f t="shared" si="11"/>
        <v>12817450.330000002</v>
      </c>
    </row>
    <row r="52" spans="2:8" x14ac:dyDescent="0.2">
      <c r="B52" s="2" t="s">
        <v>64</v>
      </c>
      <c r="C52" s="5">
        <v>2831355.76</v>
      </c>
      <c r="D52" s="6">
        <v>8021270.2800000003</v>
      </c>
      <c r="E52" s="6">
        <v>10852626.039999999</v>
      </c>
      <c r="F52" s="6">
        <v>8865498.0500000007</v>
      </c>
      <c r="G52" s="6">
        <v>8865498.0500000007</v>
      </c>
      <c r="H52" s="6">
        <f t="shared" si="11"/>
        <v>1987127.9899999984</v>
      </c>
    </row>
    <row r="53" spans="2:8" x14ac:dyDescent="0.2">
      <c r="B53" s="2" t="s">
        <v>65</v>
      </c>
      <c r="C53" s="5">
        <v>1096912.0900000001</v>
      </c>
      <c r="D53" s="6">
        <v>74145.820000000007</v>
      </c>
      <c r="E53" s="6">
        <v>1171057.9099999999</v>
      </c>
      <c r="F53" s="6">
        <v>438417.24</v>
      </c>
      <c r="G53" s="6">
        <v>438417.24</v>
      </c>
      <c r="H53" s="6">
        <f t="shared" si="11"/>
        <v>732640.66999999993</v>
      </c>
    </row>
    <row r="54" spans="2:8" x14ac:dyDescent="0.2">
      <c r="B54" s="2"/>
      <c r="C54" s="5"/>
      <c r="D54" s="6"/>
      <c r="E54" s="6"/>
      <c r="F54" s="6"/>
      <c r="G54" s="6"/>
      <c r="H54" s="6"/>
    </row>
    <row r="55" spans="2:8" ht="12.75" x14ac:dyDescent="0.2">
      <c r="B55" s="29" t="s">
        <v>66</v>
      </c>
      <c r="C55" s="30">
        <v>14792649.699999999</v>
      </c>
      <c r="D55" s="31">
        <f>D56+D57+D58+D59</f>
        <v>583222.54</v>
      </c>
      <c r="E55" s="31">
        <f>C55+D55</f>
        <v>15375872.239999998</v>
      </c>
      <c r="F55" s="31">
        <f>SUM(F56:F59)</f>
        <v>4891225.63</v>
      </c>
      <c r="G55" s="31">
        <f t="shared" ref="G55:H55" si="12">SUM(G56:G59)</f>
        <v>4879387.63</v>
      </c>
      <c r="H55" s="31">
        <f t="shared" si="12"/>
        <v>10484646.609999998</v>
      </c>
    </row>
    <row r="56" spans="2:8" x14ac:dyDescent="0.2">
      <c r="B56" s="2" t="s">
        <v>67</v>
      </c>
      <c r="C56" s="5">
        <v>1612403.92</v>
      </c>
      <c r="D56" s="6">
        <v>145528.65</v>
      </c>
      <c r="E56" s="6">
        <v>1757932.57</v>
      </c>
      <c r="F56" s="6">
        <v>956859.61</v>
      </c>
      <c r="G56" s="6">
        <v>956859.61</v>
      </c>
      <c r="H56" s="6">
        <v>801072.96</v>
      </c>
    </row>
    <row r="57" spans="2:8" x14ac:dyDescent="0.2">
      <c r="B57" s="2" t="s">
        <v>66</v>
      </c>
      <c r="C57" s="5">
        <v>12451901.609999999</v>
      </c>
      <c r="D57" s="6">
        <v>385194.89</v>
      </c>
      <c r="E57" s="6">
        <v>12837096.5</v>
      </c>
      <c r="F57" s="6">
        <v>3466914.38</v>
      </c>
      <c r="G57" s="6">
        <v>3455076.38</v>
      </c>
      <c r="H57" s="6">
        <v>9370182.1199999992</v>
      </c>
    </row>
    <row r="58" spans="2:8" x14ac:dyDescent="0.2">
      <c r="B58" s="2" t="s">
        <v>68</v>
      </c>
      <c r="C58" s="5">
        <v>204118.17</v>
      </c>
      <c r="D58" s="6">
        <v>9050</v>
      </c>
      <c r="E58" s="6">
        <v>213168.17</v>
      </c>
      <c r="F58" s="6">
        <v>156593.09</v>
      </c>
      <c r="G58" s="6">
        <v>156593.09</v>
      </c>
      <c r="H58" s="6">
        <v>56575.08</v>
      </c>
    </row>
    <row r="59" spans="2:8" x14ac:dyDescent="0.2">
      <c r="B59" s="2" t="s">
        <v>69</v>
      </c>
      <c r="C59" s="5">
        <v>524226</v>
      </c>
      <c r="D59" s="6">
        <v>43449</v>
      </c>
      <c r="E59" s="6">
        <v>567675</v>
      </c>
      <c r="F59" s="6">
        <v>310858.55</v>
      </c>
      <c r="G59" s="6">
        <v>310858.55</v>
      </c>
      <c r="H59" s="6">
        <v>256816.45</v>
      </c>
    </row>
    <row r="60" spans="2:8" x14ac:dyDescent="0.2">
      <c r="B60" s="2"/>
      <c r="C60" s="5"/>
      <c r="D60" s="6"/>
      <c r="E60" s="6"/>
      <c r="F60" s="6"/>
      <c r="G60" s="6"/>
      <c r="H60" s="6"/>
    </row>
    <row r="61" spans="2:8" ht="12.75" x14ac:dyDescent="0.2">
      <c r="B61" s="29" t="s">
        <v>70</v>
      </c>
      <c r="C61" s="30">
        <v>4276866.59</v>
      </c>
      <c r="D61" s="30">
        <f>SUM(D62:D64)</f>
        <v>213972.79</v>
      </c>
      <c r="E61" s="30">
        <f t="shared" ref="E61:G61" si="13">SUM(E62:E64)</f>
        <v>4490839.38</v>
      </c>
      <c r="F61" s="30">
        <f t="shared" si="13"/>
        <v>2201606.17</v>
      </c>
      <c r="G61" s="30">
        <f t="shared" si="13"/>
        <v>2199342.27</v>
      </c>
      <c r="H61" s="30">
        <f>SUM(H62:H64)</f>
        <v>2289233.21</v>
      </c>
    </row>
    <row r="62" spans="2:8" x14ac:dyDescent="0.2">
      <c r="B62" s="2" t="s">
        <v>70</v>
      </c>
      <c r="C62" s="5">
        <v>3496699.19</v>
      </c>
      <c r="D62" s="6">
        <v>165931.79</v>
      </c>
      <c r="E62" s="6">
        <v>3662630.98</v>
      </c>
      <c r="F62" s="6">
        <v>1695938.95</v>
      </c>
      <c r="G62" s="6">
        <v>1693675.05</v>
      </c>
      <c r="H62" s="6">
        <v>1966692.03</v>
      </c>
    </row>
    <row r="63" spans="2:8" x14ac:dyDescent="0.2">
      <c r="B63" s="2" t="s">
        <v>71</v>
      </c>
      <c r="C63" s="5">
        <v>295852.84999999998</v>
      </c>
      <c r="D63" s="6">
        <v>0</v>
      </c>
      <c r="E63" s="6">
        <v>295852.84999999998</v>
      </c>
      <c r="F63" s="6">
        <v>118681.28</v>
      </c>
      <c r="G63" s="6">
        <v>118681.28</v>
      </c>
      <c r="H63" s="6">
        <v>177171.57</v>
      </c>
    </row>
    <row r="64" spans="2:8" ht="12.75" thickBot="1" x14ac:dyDescent="0.25">
      <c r="B64" s="2" t="s">
        <v>72</v>
      </c>
      <c r="C64" s="5">
        <v>484314.55</v>
      </c>
      <c r="D64" s="6">
        <v>48041</v>
      </c>
      <c r="E64" s="6">
        <v>532355.55000000005</v>
      </c>
      <c r="F64" s="6">
        <v>386985.94</v>
      </c>
      <c r="G64" s="6">
        <v>386985.94</v>
      </c>
      <c r="H64" s="6">
        <v>145369.60999999999</v>
      </c>
    </row>
    <row r="65" spans="2:8" ht="12.6" customHeight="1" thickBot="1" x14ac:dyDescent="0.25">
      <c r="B65" s="3" t="s">
        <v>12</v>
      </c>
      <c r="C65" s="7">
        <f>C9+C12+C15+C23+C30+C34+C41+C48+C55+C61</f>
        <v>238146608.21000001</v>
      </c>
      <c r="D65" s="7">
        <f t="shared" ref="D65:G65" si="14">D9+D12+D15+D23+D30+D34+D41+D48+D55+D61</f>
        <v>23662523.790000003</v>
      </c>
      <c r="E65" s="7">
        <f t="shared" si="14"/>
        <v>261809132</v>
      </c>
      <c r="F65" s="7">
        <v>124631152.16</v>
      </c>
      <c r="G65" s="7">
        <f t="shared" si="14"/>
        <v>124401098.98</v>
      </c>
      <c r="H65" s="7">
        <v>137177979.84</v>
      </c>
    </row>
    <row r="67" spans="2:8" ht="12" customHeight="1" thickBot="1" x14ac:dyDescent="0.25"/>
    <row r="68" spans="2:8" x14ac:dyDescent="0.2">
      <c r="B68" s="12" t="s">
        <v>31</v>
      </c>
      <c r="C68" s="13"/>
      <c r="D68" s="13"/>
      <c r="E68" s="13"/>
      <c r="F68" s="13"/>
      <c r="G68" s="13"/>
      <c r="H68" s="14"/>
    </row>
    <row r="69" spans="2:8" x14ac:dyDescent="0.2">
      <c r="B69" s="15" t="s">
        <v>0</v>
      </c>
      <c r="C69" s="16"/>
      <c r="D69" s="16"/>
      <c r="E69" s="16"/>
      <c r="F69" s="16"/>
      <c r="G69" s="16"/>
      <c r="H69" s="17"/>
    </row>
    <row r="70" spans="2:8" x14ac:dyDescent="0.2">
      <c r="B70" s="15" t="s">
        <v>1</v>
      </c>
      <c r="C70" s="16"/>
      <c r="D70" s="16"/>
      <c r="E70" s="16"/>
      <c r="F70" s="16"/>
      <c r="G70" s="16"/>
      <c r="H70" s="17"/>
    </row>
    <row r="71" spans="2:8" ht="12.6" customHeight="1" thickBot="1" x14ac:dyDescent="0.25">
      <c r="B71" s="18" t="s">
        <v>29</v>
      </c>
      <c r="C71" s="19"/>
      <c r="D71" s="19"/>
      <c r="E71" s="19"/>
      <c r="F71" s="19"/>
      <c r="G71" s="19"/>
      <c r="H71" s="20"/>
    </row>
    <row r="72" spans="2:8" ht="12.75" thickBot="1" x14ac:dyDescent="0.25">
      <c r="B72" s="21" t="s">
        <v>2</v>
      </c>
      <c r="C72" s="24" t="s">
        <v>3</v>
      </c>
      <c r="D72" s="25"/>
      <c r="E72" s="25"/>
      <c r="F72" s="25"/>
      <c r="G72" s="26"/>
      <c r="H72" s="27" t="s">
        <v>4</v>
      </c>
    </row>
    <row r="73" spans="2:8" ht="24.75" thickBot="1" x14ac:dyDescent="0.25">
      <c r="B73" s="22"/>
      <c r="C73" s="10" t="s">
        <v>5</v>
      </c>
      <c r="D73" s="11" t="s">
        <v>6</v>
      </c>
      <c r="E73" s="11" t="s">
        <v>7</v>
      </c>
      <c r="F73" s="11" t="s">
        <v>8</v>
      </c>
      <c r="G73" s="11" t="s">
        <v>9</v>
      </c>
      <c r="H73" s="28"/>
    </row>
    <row r="74" spans="2:8" ht="12.75" thickBot="1" x14ac:dyDescent="0.25">
      <c r="B74" s="23"/>
      <c r="C74" s="10" t="s">
        <v>24</v>
      </c>
      <c r="D74" s="11" t="s">
        <v>25</v>
      </c>
      <c r="E74" s="11" t="s">
        <v>10</v>
      </c>
      <c r="F74" s="11" t="s">
        <v>26</v>
      </c>
      <c r="G74" s="11" t="s">
        <v>27</v>
      </c>
      <c r="H74" s="11" t="s">
        <v>11</v>
      </c>
    </row>
    <row r="75" spans="2:8" ht="16.5" customHeight="1" x14ac:dyDescent="0.2">
      <c r="B75" s="4" t="s">
        <v>13</v>
      </c>
      <c r="C75" s="5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2:8" ht="16.5" customHeight="1" x14ac:dyDescent="0.2">
      <c r="B76" s="4" t="s">
        <v>14</v>
      </c>
      <c r="C76" s="5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</row>
    <row r="77" spans="2:8" ht="16.5" customHeight="1" x14ac:dyDescent="0.2">
      <c r="B77" s="4" t="s">
        <v>15</v>
      </c>
      <c r="C77" s="5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</row>
    <row r="78" spans="2:8" ht="16.5" customHeight="1" thickBot="1" x14ac:dyDescent="0.25">
      <c r="B78" s="4" t="s">
        <v>16</v>
      </c>
      <c r="C78" s="5">
        <v>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</row>
    <row r="79" spans="2:8" ht="12.6" customHeight="1" thickBot="1" x14ac:dyDescent="0.25">
      <c r="B79" s="3" t="s">
        <v>12</v>
      </c>
      <c r="C79" s="7">
        <v>0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</row>
    <row r="81" spans="2:8" ht="12" customHeight="1" thickBot="1" x14ac:dyDescent="0.25"/>
    <row r="82" spans="2:8" x14ac:dyDescent="0.2">
      <c r="B82" s="12" t="s">
        <v>32</v>
      </c>
      <c r="C82" s="13"/>
      <c r="D82" s="13"/>
      <c r="E82" s="13"/>
      <c r="F82" s="13"/>
      <c r="G82" s="13"/>
      <c r="H82" s="14"/>
    </row>
    <row r="83" spans="2:8" x14ac:dyDescent="0.2">
      <c r="B83" s="15" t="s">
        <v>0</v>
      </c>
      <c r="C83" s="16"/>
      <c r="D83" s="16"/>
      <c r="E83" s="16"/>
      <c r="F83" s="16"/>
      <c r="G83" s="16"/>
      <c r="H83" s="17"/>
    </row>
    <row r="84" spans="2:8" x14ac:dyDescent="0.2">
      <c r="B84" s="15" t="s">
        <v>1</v>
      </c>
      <c r="C84" s="16"/>
      <c r="D84" s="16"/>
      <c r="E84" s="16"/>
      <c r="F84" s="16"/>
      <c r="G84" s="16"/>
      <c r="H84" s="17"/>
    </row>
    <row r="85" spans="2:8" ht="12.6" customHeight="1" thickBot="1" x14ac:dyDescent="0.25">
      <c r="B85" s="18" t="s">
        <v>29</v>
      </c>
      <c r="C85" s="19"/>
      <c r="D85" s="19"/>
      <c r="E85" s="19"/>
      <c r="F85" s="19"/>
      <c r="G85" s="19"/>
      <c r="H85" s="20"/>
    </row>
    <row r="86" spans="2:8" ht="12.75" thickBot="1" x14ac:dyDescent="0.25">
      <c r="B86" s="21" t="s">
        <v>2</v>
      </c>
      <c r="C86" s="24" t="s">
        <v>3</v>
      </c>
      <c r="D86" s="25"/>
      <c r="E86" s="25"/>
      <c r="F86" s="25"/>
      <c r="G86" s="26"/>
      <c r="H86" s="27" t="s">
        <v>4</v>
      </c>
    </row>
    <row r="87" spans="2:8" ht="24.75" thickBot="1" x14ac:dyDescent="0.25">
      <c r="B87" s="22"/>
      <c r="C87" s="10" t="s">
        <v>5</v>
      </c>
      <c r="D87" s="11" t="s">
        <v>6</v>
      </c>
      <c r="E87" s="11" t="s">
        <v>7</v>
      </c>
      <c r="F87" s="11" t="s">
        <v>8</v>
      </c>
      <c r="G87" s="11" t="s">
        <v>9</v>
      </c>
      <c r="H87" s="28"/>
    </row>
    <row r="88" spans="2:8" ht="12.75" thickBot="1" x14ac:dyDescent="0.25">
      <c r="B88" s="23"/>
      <c r="C88" s="10" t="s">
        <v>24</v>
      </c>
      <c r="D88" s="11" t="s">
        <v>25</v>
      </c>
      <c r="E88" s="11" t="s">
        <v>10</v>
      </c>
      <c r="F88" s="11" t="s">
        <v>26</v>
      </c>
      <c r="G88" s="11" t="s">
        <v>27</v>
      </c>
      <c r="H88" s="11" t="s">
        <v>11</v>
      </c>
    </row>
    <row r="89" spans="2:8" ht="28.5" customHeight="1" x14ac:dyDescent="0.2">
      <c r="B89" s="4" t="s">
        <v>17</v>
      </c>
      <c r="C89" s="5">
        <v>0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</row>
    <row r="90" spans="2:8" ht="28.5" customHeight="1" x14ac:dyDescent="0.2">
      <c r="B90" s="4" t="s">
        <v>18</v>
      </c>
      <c r="C90" s="5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</row>
    <row r="91" spans="2:8" ht="33" customHeight="1" x14ac:dyDescent="0.2">
      <c r="B91" s="4" t="s">
        <v>19</v>
      </c>
      <c r="C91" s="5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</row>
    <row r="92" spans="2:8" ht="33" customHeight="1" x14ac:dyDescent="0.2">
      <c r="B92" s="4" t="s">
        <v>20</v>
      </c>
      <c r="C92" s="5">
        <v>0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</row>
    <row r="93" spans="2:8" ht="33" customHeight="1" x14ac:dyDescent="0.2">
      <c r="B93" s="4" t="s">
        <v>21</v>
      </c>
      <c r="C93" s="5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</row>
    <row r="94" spans="2:8" ht="33" customHeight="1" x14ac:dyDescent="0.2">
      <c r="B94" s="4" t="s">
        <v>22</v>
      </c>
      <c r="C94" s="5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</row>
    <row r="95" spans="2:8" ht="33" customHeight="1" thickBot="1" x14ac:dyDescent="0.25">
      <c r="B95" s="4" t="s">
        <v>23</v>
      </c>
      <c r="C95" s="5">
        <v>0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</row>
    <row r="96" spans="2:8" ht="12.75" thickBot="1" x14ac:dyDescent="0.25">
      <c r="B96" s="3" t="s">
        <v>12</v>
      </c>
      <c r="C96" s="7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</row>
  </sheetData>
  <mergeCells count="21">
    <mergeCell ref="B82:H82"/>
    <mergeCell ref="B83:H83"/>
    <mergeCell ref="B84:H84"/>
    <mergeCell ref="B85:H85"/>
    <mergeCell ref="B86:B88"/>
    <mergeCell ref="C86:G86"/>
    <mergeCell ref="H86:H87"/>
    <mergeCell ref="B68:H68"/>
    <mergeCell ref="B69:H69"/>
    <mergeCell ref="B70:H70"/>
    <mergeCell ref="B71:H71"/>
    <mergeCell ref="B72:B74"/>
    <mergeCell ref="C72:G72"/>
    <mergeCell ref="H72:H73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74:G74 C88:G8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2017-06-13T16:09:35Z</cp:lastPrinted>
  <dcterms:created xsi:type="dcterms:W3CDTF">2015-10-07T18:39:25Z</dcterms:created>
  <dcterms:modified xsi:type="dcterms:W3CDTF">2017-10-25T20:55:41Z</dcterms:modified>
</cp:coreProperties>
</file>